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2171ce6e5603a17d/Documents/"/>
    </mc:Choice>
  </mc:AlternateContent>
  <xr:revisionPtr revIDLastSave="206" documentId="8_{87C86E3D-A65F-409E-8BB8-92DA6590DF7C}" xr6:coauthVersionLast="47" xr6:coauthVersionMax="47" xr10:uidLastSave="{495015F0-2D5F-4BAF-BB59-9D5ABFB5DD23}"/>
  <bookViews>
    <workbookView xWindow="-98" yWindow="-98" windowWidth="21795" windowHeight="12975" xr2:uid="{10D703E5-25DD-4615-BC7E-A6A9EDEB3618}"/>
  </bookViews>
  <sheets>
    <sheet name="Sheet1" sheetId="1" r:id="rId1"/>
    <sheet name="1" sheetId="2" r:id="rId2"/>
    <sheet name="2" sheetId="3" r:id="rId3"/>
    <sheet name="3" sheetId="4" r:id="rId4"/>
    <sheet name="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3" i="1"/>
  <c r="B17" i="1"/>
  <c r="E17" i="1"/>
  <c r="F17" i="1"/>
  <c r="D17" i="1"/>
  <c r="F13" i="1"/>
  <c r="H13" i="1"/>
  <c r="B13" i="1" s="1"/>
  <c r="E5" i="1"/>
  <c r="E13" i="1" s="1"/>
  <c r="F5" i="1"/>
  <c r="E4" i="5" s="1"/>
  <c r="F19" i="5" s="1"/>
  <c r="D5" i="1"/>
  <c r="E4" i="3" s="1"/>
  <c r="F19" i="3" s="1"/>
  <c r="C5" i="1"/>
  <c r="D16" i="1"/>
  <c r="B12" i="1"/>
  <c r="B11" i="1"/>
  <c r="B10" i="1"/>
  <c r="E5" i="5"/>
  <c r="E5" i="4"/>
  <c r="E5" i="3"/>
  <c r="E5" i="2"/>
  <c r="E6" i="5"/>
  <c r="E6" i="4"/>
  <c r="E6" i="3"/>
  <c r="E6" i="2"/>
  <c r="D13" i="1" l="1"/>
  <c r="F16" i="1"/>
  <c r="E4" i="4"/>
  <c r="F19" i="4" s="1"/>
  <c r="E16" i="1"/>
  <c r="B21" i="1"/>
  <c r="E9" i="5"/>
  <c r="E11" i="5" s="1"/>
  <c r="E10" i="5" s="1"/>
  <c r="E9" i="3"/>
  <c r="E11" i="3" s="1"/>
  <c r="E10" i="3" s="1"/>
  <c r="C20" i="5" l="1"/>
  <c r="E20" i="5" s="1"/>
  <c r="F20" i="5" s="1"/>
  <c r="E9" i="4"/>
  <c r="E11" i="4" s="1"/>
  <c r="E10" i="4" s="1"/>
  <c r="C20" i="4"/>
  <c r="D20" i="4" s="1"/>
  <c r="C20" i="3"/>
  <c r="E20" i="3" s="1"/>
  <c r="F20" i="3" s="1"/>
  <c r="D20" i="5" l="1"/>
  <c r="E20" i="4"/>
  <c r="F20" i="4" s="1"/>
  <c r="C21" i="4" s="1"/>
  <c r="D20" i="3"/>
  <c r="C21" i="5"/>
  <c r="C21" i="3"/>
  <c r="E21" i="5" l="1"/>
  <c r="F21" i="5" s="1"/>
  <c r="D21" i="5"/>
  <c r="E21" i="4"/>
  <c r="F21" i="4" s="1"/>
  <c r="D21" i="4"/>
  <c r="E21" i="3"/>
  <c r="F21" i="3" s="1"/>
  <c r="D21" i="3"/>
  <c r="C22" i="5" l="1"/>
  <c r="C22" i="4"/>
  <c r="C22" i="3"/>
  <c r="E22" i="5" l="1"/>
  <c r="F22" i="5" s="1"/>
  <c r="D22" i="5"/>
  <c r="D22" i="4"/>
  <c r="E22" i="4"/>
  <c r="F22" i="4" s="1"/>
  <c r="E22" i="3"/>
  <c r="F22" i="3" s="1"/>
  <c r="D22" i="3"/>
  <c r="C23" i="5" l="1"/>
  <c r="C23" i="4"/>
  <c r="C23" i="3"/>
  <c r="D23" i="5" l="1"/>
  <c r="E23" i="5"/>
  <c r="F23" i="5" s="1"/>
  <c r="D23" i="4"/>
  <c r="E23" i="4"/>
  <c r="F23" i="4" s="1"/>
  <c r="E23" i="3"/>
  <c r="F23" i="3" s="1"/>
  <c r="D23" i="3"/>
  <c r="C24" i="5" l="1"/>
  <c r="C24" i="4"/>
  <c r="C24" i="3"/>
  <c r="E24" i="5" l="1"/>
  <c r="F24" i="5" s="1"/>
  <c r="D24" i="5"/>
  <c r="E24" i="4"/>
  <c r="F24" i="4" s="1"/>
  <c r="D24" i="4"/>
  <c r="E24" i="3"/>
  <c r="F24" i="3" s="1"/>
  <c r="D24" i="3"/>
  <c r="C25" i="5" l="1"/>
  <c r="C25" i="4"/>
  <c r="C25" i="3"/>
  <c r="D25" i="5" l="1"/>
  <c r="E25" i="5"/>
  <c r="F25" i="5" s="1"/>
  <c r="E25" i="4"/>
  <c r="F25" i="4" s="1"/>
  <c r="D25" i="4"/>
  <c r="E25" i="3"/>
  <c r="F25" i="3" s="1"/>
  <c r="D25" i="3"/>
  <c r="C26" i="5" l="1"/>
  <c r="C26" i="4"/>
  <c r="C26" i="3"/>
  <c r="D26" i="5" l="1"/>
  <c r="E26" i="5"/>
  <c r="F26" i="5" s="1"/>
  <c r="E26" i="4"/>
  <c r="F26" i="4" s="1"/>
  <c r="D26" i="4"/>
  <c r="E26" i="3"/>
  <c r="F26" i="3" s="1"/>
  <c r="D26" i="3"/>
  <c r="C27" i="5" l="1"/>
  <c r="C27" i="4"/>
  <c r="C27" i="3"/>
  <c r="E27" i="5" l="1"/>
  <c r="F27" i="5" s="1"/>
  <c r="D27" i="5"/>
  <c r="D27" i="4"/>
  <c r="E27" i="4"/>
  <c r="F27" i="4" s="1"/>
  <c r="E27" i="3"/>
  <c r="F27" i="3" s="1"/>
  <c r="D27" i="3"/>
  <c r="C28" i="5" l="1"/>
  <c r="C28" i="4"/>
  <c r="C28" i="3"/>
  <c r="E28" i="5" l="1"/>
  <c r="F28" i="5" s="1"/>
  <c r="D28" i="5"/>
  <c r="E28" i="4"/>
  <c r="F28" i="4" s="1"/>
  <c r="D28" i="4"/>
  <c r="E28" i="3"/>
  <c r="F28" i="3" s="1"/>
  <c r="D28" i="3"/>
  <c r="C29" i="5" l="1"/>
  <c r="C29" i="4"/>
  <c r="C29" i="3"/>
  <c r="D29" i="5" l="1"/>
  <c r="E29" i="5"/>
  <c r="F29" i="5" s="1"/>
  <c r="E29" i="4"/>
  <c r="F29" i="4" s="1"/>
  <c r="D29" i="4"/>
  <c r="D29" i="3"/>
  <c r="E29" i="3"/>
  <c r="F29" i="3" s="1"/>
  <c r="C30" i="5" l="1"/>
  <c r="C30" i="4"/>
  <c r="C30" i="3"/>
  <c r="E30" i="5" l="1"/>
  <c r="F30" i="5" s="1"/>
  <c r="D30" i="5"/>
  <c r="E30" i="4"/>
  <c r="F30" i="4" s="1"/>
  <c r="D30" i="4"/>
  <c r="E30" i="3"/>
  <c r="F30" i="3" s="1"/>
  <c r="D30" i="3"/>
  <c r="C31" i="5" l="1"/>
  <c r="C31" i="4"/>
  <c r="C31" i="3"/>
  <c r="E31" i="5" l="1"/>
  <c r="F31" i="5" s="1"/>
  <c r="D31" i="5"/>
  <c r="I31" i="5" s="1"/>
  <c r="F10" i="1" s="1"/>
  <c r="D31" i="4"/>
  <c r="I31" i="4" s="1"/>
  <c r="E10" i="1" s="1"/>
  <c r="E31" i="4"/>
  <c r="F31" i="4" s="1"/>
  <c r="E31" i="3"/>
  <c r="F31" i="3" s="1"/>
  <c r="D31" i="3"/>
  <c r="I31" i="3" s="1"/>
  <c r="D10" i="1" s="1"/>
  <c r="C32" i="5" l="1"/>
  <c r="C32" i="4"/>
  <c r="C32" i="3"/>
  <c r="E32" i="5" l="1"/>
  <c r="F32" i="5" s="1"/>
  <c r="D32" i="5"/>
  <c r="E32" i="4"/>
  <c r="F32" i="4" s="1"/>
  <c r="D32" i="4"/>
  <c r="E32" i="3"/>
  <c r="F32" i="3" s="1"/>
  <c r="D32" i="3"/>
  <c r="C33" i="5" l="1"/>
  <c r="C33" i="4"/>
  <c r="C33" i="3"/>
  <c r="E33" i="5" l="1"/>
  <c r="F33" i="5" s="1"/>
  <c r="D33" i="5"/>
  <c r="E33" i="4"/>
  <c r="F33" i="4" s="1"/>
  <c r="D33" i="4"/>
  <c r="E33" i="3"/>
  <c r="F33" i="3" s="1"/>
  <c r="D33" i="3"/>
  <c r="C34" i="5" l="1"/>
  <c r="C34" i="4"/>
  <c r="C34" i="3"/>
  <c r="E34" i="5" l="1"/>
  <c r="F34" i="5" s="1"/>
  <c r="D34" i="5"/>
  <c r="E34" i="4"/>
  <c r="F34" i="4" s="1"/>
  <c r="D34" i="4"/>
  <c r="E34" i="3"/>
  <c r="F34" i="3" s="1"/>
  <c r="D34" i="3"/>
  <c r="C35" i="5" l="1"/>
  <c r="C35" i="4"/>
  <c r="C35" i="3"/>
  <c r="D35" i="5" l="1"/>
  <c r="E35" i="5"/>
  <c r="F35" i="5" s="1"/>
  <c r="E35" i="4"/>
  <c r="F35" i="4" s="1"/>
  <c r="D35" i="4"/>
  <c r="D35" i="3"/>
  <c r="E35" i="3"/>
  <c r="F35" i="3" s="1"/>
  <c r="C36" i="5" l="1"/>
  <c r="C36" i="4"/>
  <c r="C36" i="3"/>
  <c r="E36" i="5" l="1"/>
  <c r="F36" i="5" s="1"/>
  <c r="D36" i="5"/>
  <c r="D36" i="4"/>
  <c r="E36" i="4"/>
  <c r="F36" i="4" s="1"/>
  <c r="E36" i="3"/>
  <c r="F36" i="3" s="1"/>
  <c r="D36" i="3"/>
  <c r="C37" i="5" l="1"/>
  <c r="C37" i="4"/>
  <c r="C37" i="3"/>
  <c r="E37" i="5" l="1"/>
  <c r="F37" i="5" s="1"/>
  <c r="D37" i="5"/>
  <c r="E37" i="4"/>
  <c r="F37" i="4" s="1"/>
  <c r="D37" i="4"/>
  <c r="E37" i="3"/>
  <c r="F37" i="3" s="1"/>
  <c r="D37" i="3"/>
  <c r="C38" i="5" l="1"/>
  <c r="C38" i="4"/>
  <c r="C38" i="3"/>
  <c r="E38" i="5" l="1"/>
  <c r="F38" i="5" s="1"/>
  <c r="D38" i="5"/>
  <c r="D38" i="4"/>
  <c r="E38" i="4"/>
  <c r="F38" i="4" s="1"/>
  <c r="E38" i="3"/>
  <c r="F38" i="3" s="1"/>
  <c r="D38" i="3"/>
  <c r="C39" i="5" l="1"/>
  <c r="C39" i="4"/>
  <c r="C39" i="3"/>
  <c r="E39" i="5" l="1"/>
  <c r="F39" i="5" s="1"/>
  <c r="D39" i="5"/>
  <c r="E39" i="4"/>
  <c r="F39" i="4" s="1"/>
  <c r="D39" i="4"/>
  <c r="D39" i="3"/>
  <c r="E39" i="3"/>
  <c r="F39" i="3" s="1"/>
  <c r="C40" i="5" l="1"/>
  <c r="C40" i="4"/>
  <c r="C40" i="3"/>
  <c r="D40" i="5" l="1"/>
  <c r="E40" i="5"/>
  <c r="F40" i="5" s="1"/>
  <c r="E40" i="4"/>
  <c r="F40" i="4" s="1"/>
  <c r="D40" i="4"/>
  <c r="E40" i="3"/>
  <c r="F40" i="3" s="1"/>
  <c r="D40" i="3"/>
  <c r="C41" i="5" l="1"/>
  <c r="C41" i="4"/>
  <c r="C41" i="3"/>
  <c r="E41" i="5" l="1"/>
  <c r="F41" i="5" s="1"/>
  <c r="D41" i="5"/>
  <c r="E41" i="4"/>
  <c r="F41" i="4" s="1"/>
  <c r="D41" i="4"/>
  <c r="E41" i="3"/>
  <c r="F41" i="3" s="1"/>
  <c r="D41" i="3"/>
  <c r="C42" i="5" l="1"/>
  <c r="C42" i="4"/>
  <c r="C42" i="3"/>
  <c r="E42" i="5" l="1"/>
  <c r="F42" i="5" s="1"/>
  <c r="D42" i="5"/>
  <c r="E42" i="4"/>
  <c r="F42" i="4" s="1"/>
  <c r="D42" i="4"/>
  <c r="D42" i="3"/>
  <c r="E42" i="3"/>
  <c r="F42" i="3" s="1"/>
  <c r="C43" i="5" l="1"/>
  <c r="C43" i="4"/>
  <c r="C43" i="3"/>
  <c r="E43" i="5" l="1"/>
  <c r="F43" i="5" s="1"/>
  <c r="D43" i="5"/>
  <c r="I32" i="5" s="1"/>
  <c r="F11" i="1" s="1"/>
  <c r="E43" i="4"/>
  <c r="F43" i="4" s="1"/>
  <c r="D43" i="4"/>
  <c r="I32" i="4" s="1"/>
  <c r="E11" i="1" s="1"/>
  <c r="D43" i="3"/>
  <c r="I32" i="3" s="1"/>
  <c r="D11" i="1" s="1"/>
  <c r="E43" i="3"/>
  <c r="F43" i="3" s="1"/>
  <c r="C44" i="5" l="1"/>
  <c r="C44" i="4"/>
  <c r="C44" i="3"/>
  <c r="E44" i="5" l="1"/>
  <c r="F44" i="5" s="1"/>
  <c r="D44" i="5"/>
  <c r="E44" i="4"/>
  <c r="F44" i="4" s="1"/>
  <c r="D44" i="4"/>
  <c r="E44" i="3"/>
  <c r="F44" i="3" s="1"/>
  <c r="D44" i="3"/>
  <c r="C45" i="5" l="1"/>
  <c r="C45" i="4"/>
  <c r="C45" i="3"/>
  <c r="E45" i="5" l="1"/>
  <c r="F45" i="5" s="1"/>
  <c r="D45" i="5"/>
  <c r="E45" i="4"/>
  <c r="F45" i="4" s="1"/>
  <c r="D45" i="4"/>
  <c r="E45" i="3"/>
  <c r="F45" i="3" s="1"/>
  <c r="D45" i="3"/>
  <c r="C46" i="5" l="1"/>
  <c r="C46" i="4"/>
  <c r="C46" i="3"/>
  <c r="E46" i="5" l="1"/>
  <c r="F46" i="5" s="1"/>
  <c r="D46" i="5"/>
  <c r="D46" i="4"/>
  <c r="E46" i="4"/>
  <c r="F46" i="4" s="1"/>
  <c r="D46" i="3"/>
  <c r="E46" i="3"/>
  <c r="F46" i="3" s="1"/>
  <c r="C47" i="5" l="1"/>
  <c r="C47" i="4"/>
  <c r="C47" i="3"/>
  <c r="D47" i="5" l="1"/>
  <c r="E47" i="5"/>
  <c r="F47" i="5" s="1"/>
  <c r="E47" i="4"/>
  <c r="F47" i="4" s="1"/>
  <c r="D47" i="4"/>
  <c r="D47" i="3"/>
  <c r="E47" i="3"/>
  <c r="F47" i="3" s="1"/>
  <c r="C48" i="5" l="1"/>
  <c r="C48" i="4"/>
  <c r="C48" i="3"/>
  <c r="D48" i="5" l="1"/>
  <c r="E48" i="5"/>
  <c r="F48" i="5" s="1"/>
  <c r="E48" i="4"/>
  <c r="F48" i="4" s="1"/>
  <c r="D48" i="4"/>
  <c r="E48" i="3"/>
  <c r="F48" i="3" s="1"/>
  <c r="D48" i="3"/>
  <c r="C49" i="5" l="1"/>
  <c r="C49" i="4"/>
  <c r="C49" i="3"/>
  <c r="E49" i="5" l="1"/>
  <c r="F49" i="5" s="1"/>
  <c r="D49" i="5"/>
  <c r="E49" i="4"/>
  <c r="F49" i="4" s="1"/>
  <c r="D49" i="4"/>
  <c r="E49" i="3"/>
  <c r="F49" i="3" s="1"/>
  <c r="D49" i="3"/>
  <c r="C50" i="5" l="1"/>
  <c r="C50" i="4"/>
  <c r="C50" i="3"/>
  <c r="E50" i="5" l="1"/>
  <c r="F50" i="5" s="1"/>
  <c r="D50" i="5"/>
  <c r="E50" i="4"/>
  <c r="F50" i="4" s="1"/>
  <c r="D50" i="4"/>
  <c r="D50" i="3"/>
  <c r="E50" i="3"/>
  <c r="F50" i="3" s="1"/>
  <c r="C51" i="5" l="1"/>
  <c r="C51" i="4"/>
  <c r="C51" i="3"/>
  <c r="E51" i="5" l="1"/>
  <c r="F51" i="5" s="1"/>
  <c r="D51" i="5"/>
  <c r="E51" i="4"/>
  <c r="F51" i="4" s="1"/>
  <c r="D51" i="4"/>
  <c r="D51" i="3"/>
  <c r="E51" i="3"/>
  <c r="F51" i="3" s="1"/>
  <c r="C52" i="5" l="1"/>
  <c r="C52" i="4"/>
  <c r="C52" i="3"/>
  <c r="E52" i="5" l="1"/>
  <c r="F52" i="5" s="1"/>
  <c r="D52" i="5"/>
  <c r="E52" i="4"/>
  <c r="F52" i="4" s="1"/>
  <c r="D52" i="4"/>
  <c r="D52" i="3"/>
  <c r="E52" i="3"/>
  <c r="F52" i="3" s="1"/>
  <c r="C53" i="5" l="1"/>
  <c r="C53" i="4"/>
  <c r="C53" i="3"/>
  <c r="E53" i="5" l="1"/>
  <c r="F53" i="5" s="1"/>
  <c r="D53" i="5"/>
  <c r="E53" i="4"/>
  <c r="F53" i="4" s="1"/>
  <c r="D53" i="4"/>
  <c r="E53" i="3"/>
  <c r="F53" i="3" s="1"/>
  <c r="D53" i="3"/>
  <c r="C54" i="5" l="1"/>
  <c r="C54" i="4"/>
  <c r="C54" i="3"/>
  <c r="D54" i="5" l="1"/>
  <c r="E54" i="5"/>
  <c r="F54" i="5" s="1"/>
  <c r="E54" i="4"/>
  <c r="F54" i="4" s="1"/>
  <c r="D54" i="4"/>
  <c r="D54" i="3"/>
  <c r="E54" i="3"/>
  <c r="F54" i="3" s="1"/>
  <c r="C55" i="5" l="1"/>
  <c r="C55" i="4"/>
  <c r="C55" i="3"/>
  <c r="E55" i="5" l="1"/>
  <c r="F55" i="5" s="1"/>
  <c r="D55" i="5"/>
  <c r="D55" i="4"/>
  <c r="E55" i="4"/>
  <c r="F55" i="4" s="1"/>
  <c r="D55" i="3"/>
  <c r="E55" i="3"/>
  <c r="F55" i="3" s="1"/>
  <c r="C56" i="5" l="1"/>
  <c r="C56" i="4"/>
  <c r="C56" i="3"/>
  <c r="E56" i="5" l="1"/>
  <c r="F56" i="5" s="1"/>
  <c r="D56" i="5"/>
  <c r="I33" i="5" s="1"/>
  <c r="F12" i="1" s="1"/>
  <c r="F21" i="1" s="1"/>
  <c r="E56" i="4"/>
  <c r="F56" i="4" s="1"/>
  <c r="D56" i="4"/>
  <c r="I33" i="4" s="1"/>
  <c r="E12" i="1" s="1"/>
  <c r="E21" i="1" s="1"/>
  <c r="E56" i="3"/>
  <c r="F56" i="3" s="1"/>
  <c r="D56" i="3"/>
  <c r="I33" i="3" s="1"/>
  <c r="D12" i="1" s="1"/>
  <c r="D21" i="1" s="1"/>
  <c r="I37" i="5" l="1"/>
  <c r="C57" i="5"/>
  <c r="I37" i="4"/>
  <c r="C57" i="4"/>
  <c r="I37" i="3"/>
  <c r="C57" i="3"/>
  <c r="D57" i="5" l="1"/>
  <c r="E57" i="5"/>
  <c r="F57" i="5" s="1"/>
  <c r="E57" i="4"/>
  <c r="F57" i="4" s="1"/>
  <c r="D57" i="4"/>
  <c r="E57" i="3"/>
  <c r="F57" i="3" s="1"/>
  <c r="D57" i="3"/>
  <c r="C58" i="5" l="1"/>
  <c r="C58" i="4"/>
  <c r="C58" i="3"/>
  <c r="E58" i="5" l="1"/>
  <c r="F58" i="5" s="1"/>
  <c r="D58" i="5"/>
  <c r="E58" i="4"/>
  <c r="F58" i="4" s="1"/>
  <c r="D58" i="4"/>
  <c r="D58" i="3"/>
  <c r="E58" i="3"/>
  <c r="F58" i="3" s="1"/>
  <c r="C59" i="5" l="1"/>
  <c r="C59" i="4"/>
  <c r="C59" i="3"/>
  <c r="E59" i="5" l="1"/>
  <c r="F59" i="5" s="1"/>
  <c r="D59" i="5"/>
  <c r="E59" i="4"/>
  <c r="F59" i="4" s="1"/>
  <c r="D59" i="4"/>
  <c r="D59" i="3"/>
  <c r="E59" i="3"/>
  <c r="F59" i="3" s="1"/>
  <c r="C60" i="5" l="1"/>
  <c r="C60" i="4"/>
  <c r="C60" i="3"/>
  <c r="D60" i="5" l="1"/>
  <c r="E60" i="5"/>
  <c r="F60" i="5" s="1"/>
  <c r="E60" i="4"/>
  <c r="F60" i="4" s="1"/>
  <c r="D60" i="4"/>
  <c r="E60" i="3"/>
  <c r="F60" i="3" s="1"/>
  <c r="D60" i="3"/>
  <c r="C61" i="5" l="1"/>
  <c r="C61" i="4"/>
  <c r="C61" i="3"/>
  <c r="E61" i="5" l="1"/>
  <c r="F61" i="5" s="1"/>
  <c r="D61" i="5"/>
  <c r="D61" i="4"/>
  <c r="E61" i="4"/>
  <c r="F61" i="4" s="1"/>
  <c r="E61" i="3"/>
  <c r="F61" i="3" s="1"/>
  <c r="D61" i="3"/>
  <c r="C62" i="5" l="1"/>
  <c r="C62" i="4"/>
  <c r="C62" i="3"/>
  <c r="E62" i="5" l="1"/>
  <c r="F62" i="5" s="1"/>
  <c r="D62" i="5"/>
  <c r="D62" i="4"/>
  <c r="E62" i="4"/>
  <c r="F62" i="4" s="1"/>
  <c r="D62" i="3"/>
  <c r="E62" i="3"/>
  <c r="F62" i="3" s="1"/>
  <c r="C63" i="5" l="1"/>
  <c r="C63" i="4"/>
  <c r="C63" i="3"/>
  <c r="D63" i="5" l="1"/>
  <c r="E63" i="5"/>
  <c r="F63" i="5" s="1"/>
  <c r="E63" i="4"/>
  <c r="F63" i="4" s="1"/>
  <c r="D63" i="4"/>
  <c r="D63" i="3"/>
  <c r="E63" i="3"/>
  <c r="F63" i="3" s="1"/>
  <c r="C64" i="5" l="1"/>
  <c r="C64" i="4"/>
  <c r="C64" i="3"/>
  <c r="E64" i="5" l="1"/>
  <c r="F64" i="5" s="1"/>
  <c r="D64" i="5"/>
  <c r="E64" i="4"/>
  <c r="F64" i="4" s="1"/>
  <c r="D64" i="4"/>
  <c r="E64" i="3"/>
  <c r="F64" i="3" s="1"/>
  <c r="D64" i="3"/>
  <c r="C65" i="5" l="1"/>
  <c r="C65" i="4"/>
  <c r="C65" i="3"/>
  <c r="E65" i="5" l="1"/>
  <c r="F65" i="5" s="1"/>
  <c r="D65" i="5"/>
  <c r="E65" i="4"/>
  <c r="F65" i="4" s="1"/>
  <c r="D65" i="4"/>
  <c r="E65" i="3"/>
  <c r="F65" i="3" s="1"/>
  <c r="D65" i="3"/>
  <c r="C66" i="5" l="1"/>
  <c r="C66" i="4"/>
  <c r="C66" i="3"/>
  <c r="E66" i="5" l="1"/>
  <c r="F66" i="5" s="1"/>
  <c r="D66" i="5"/>
  <c r="E66" i="4"/>
  <c r="F66" i="4" s="1"/>
  <c r="D66" i="4"/>
  <c r="D66" i="3"/>
  <c r="E66" i="3"/>
  <c r="F66" i="3" s="1"/>
  <c r="C67" i="5" l="1"/>
  <c r="C67" i="4"/>
  <c r="C67" i="3"/>
  <c r="E67" i="5" l="1"/>
  <c r="F67" i="5" s="1"/>
  <c r="D67" i="5"/>
  <c r="E67" i="4"/>
  <c r="F67" i="4" s="1"/>
  <c r="D67" i="4"/>
  <c r="D67" i="3"/>
  <c r="E67" i="3"/>
  <c r="F67" i="3" s="1"/>
  <c r="C68" i="5" l="1"/>
  <c r="C68" i="4"/>
  <c r="C68" i="3"/>
  <c r="E68" i="5" l="1"/>
  <c r="F68" i="5" s="1"/>
  <c r="D68" i="5"/>
  <c r="E68" i="4"/>
  <c r="F68" i="4" s="1"/>
  <c r="D68" i="4"/>
  <c r="E68" i="3"/>
  <c r="F68" i="3" s="1"/>
  <c r="D68" i="3"/>
  <c r="C69" i="5" l="1"/>
  <c r="C69" i="4"/>
  <c r="C69" i="3"/>
  <c r="E69" i="5" l="1"/>
  <c r="F69" i="5" s="1"/>
  <c r="D69" i="5"/>
  <c r="I34" i="5" s="1"/>
  <c r="D69" i="4"/>
  <c r="I34" i="4" s="1"/>
  <c r="E69" i="4"/>
  <c r="F69" i="4" s="1"/>
  <c r="E69" i="3"/>
  <c r="F69" i="3" s="1"/>
  <c r="D69" i="3"/>
  <c r="I34" i="3" s="1"/>
  <c r="C70" i="5" l="1"/>
  <c r="C70" i="4"/>
  <c r="C70" i="3"/>
  <c r="D70" i="5" l="1"/>
  <c r="E70" i="5"/>
  <c r="F70" i="5" s="1"/>
  <c r="E70" i="4"/>
  <c r="F70" i="4" s="1"/>
  <c r="D70" i="4"/>
  <c r="D70" i="3"/>
  <c r="E70" i="3"/>
  <c r="F70" i="3" s="1"/>
  <c r="C71" i="5" l="1"/>
  <c r="C71" i="4"/>
  <c r="C71" i="3"/>
  <c r="E71" i="5" l="1"/>
  <c r="F71" i="5" s="1"/>
  <c r="D71" i="5"/>
  <c r="E71" i="4"/>
  <c r="F71" i="4" s="1"/>
  <c r="D71" i="4"/>
  <c r="D71" i="3"/>
  <c r="E71" i="3"/>
  <c r="F71" i="3" s="1"/>
  <c r="C72" i="5" l="1"/>
  <c r="C72" i="4"/>
  <c r="C72" i="3"/>
  <c r="D72" i="5" l="1"/>
  <c r="E72" i="5"/>
  <c r="F72" i="5" s="1"/>
  <c r="E72" i="4"/>
  <c r="F72" i="4" s="1"/>
  <c r="D72" i="4"/>
  <c r="E72" i="3"/>
  <c r="F72" i="3" s="1"/>
  <c r="D72" i="3"/>
  <c r="C73" i="5" l="1"/>
  <c r="C73" i="4"/>
  <c r="C73" i="3"/>
  <c r="E73" i="5" l="1"/>
  <c r="F73" i="5" s="1"/>
  <c r="D73" i="5"/>
  <c r="E73" i="4"/>
  <c r="F73" i="4" s="1"/>
  <c r="D73" i="4"/>
  <c r="E73" i="3"/>
  <c r="F73" i="3" s="1"/>
  <c r="D73" i="3"/>
  <c r="C74" i="5" l="1"/>
  <c r="C74" i="4"/>
  <c r="C74" i="3"/>
  <c r="E74" i="5" l="1"/>
  <c r="F74" i="5" s="1"/>
  <c r="D74" i="5"/>
  <c r="D74" i="4"/>
  <c r="E74" i="4"/>
  <c r="F74" i="4" s="1"/>
  <c r="D74" i="3"/>
  <c r="E74" i="3"/>
  <c r="F74" i="3" s="1"/>
  <c r="C75" i="5" l="1"/>
  <c r="C75" i="4"/>
  <c r="C75" i="3"/>
  <c r="E75" i="5" l="1"/>
  <c r="F75" i="5" s="1"/>
  <c r="D75" i="5"/>
  <c r="E75" i="4"/>
  <c r="F75" i="4" s="1"/>
  <c r="D75" i="4"/>
  <c r="D75" i="3"/>
  <c r="E75" i="3"/>
  <c r="F75" i="3" s="1"/>
  <c r="C76" i="5" l="1"/>
  <c r="C76" i="4"/>
  <c r="C76" i="3"/>
  <c r="E76" i="5" l="1"/>
  <c r="F76" i="5" s="1"/>
  <c r="D76" i="5"/>
  <c r="E76" i="4"/>
  <c r="F76" i="4" s="1"/>
  <c r="D76" i="4"/>
  <c r="E76" i="3"/>
  <c r="F76" i="3" s="1"/>
  <c r="D76" i="3"/>
  <c r="C77" i="5" l="1"/>
  <c r="C77" i="4"/>
  <c r="C77" i="3"/>
  <c r="D77" i="5" l="1"/>
  <c r="E77" i="5"/>
  <c r="F77" i="5" s="1"/>
  <c r="D77" i="4"/>
  <c r="E77" i="4"/>
  <c r="F77" i="4" s="1"/>
  <c r="E77" i="3"/>
  <c r="F77" i="3" s="1"/>
  <c r="D77" i="3"/>
  <c r="C78" i="5" l="1"/>
  <c r="C78" i="4"/>
  <c r="C78" i="3"/>
  <c r="E78" i="5" l="1"/>
  <c r="F78" i="5" s="1"/>
  <c r="D78" i="5"/>
  <c r="D78" i="4"/>
  <c r="E78" i="4"/>
  <c r="F78" i="4" s="1"/>
  <c r="D78" i="3"/>
  <c r="E78" i="3"/>
  <c r="F78" i="3" s="1"/>
  <c r="C79" i="5" l="1"/>
  <c r="C79" i="4"/>
  <c r="C79" i="3"/>
  <c r="E79" i="5" l="1"/>
  <c r="F79" i="5" s="1"/>
  <c r="D79" i="5"/>
  <c r="E79" i="4"/>
  <c r="F79" i="4" s="1"/>
  <c r="D79" i="4"/>
  <c r="D79" i="3"/>
  <c r="E79" i="3"/>
  <c r="F79" i="3" s="1"/>
  <c r="C80" i="5" l="1"/>
  <c r="C80" i="4"/>
  <c r="F80" i="3"/>
  <c r="C80" i="3"/>
  <c r="E80" i="5" l="1"/>
  <c r="F80" i="5" s="1"/>
  <c r="C81" i="5" s="1"/>
  <c r="D80" i="5"/>
  <c r="D80" i="4"/>
  <c r="E80" i="4"/>
  <c r="F80" i="4" s="1"/>
  <c r="E80" i="3"/>
  <c r="D80" i="3"/>
  <c r="C81" i="3"/>
  <c r="F81" i="3"/>
  <c r="C81" i="4" l="1"/>
  <c r="E81" i="4" s="1"/>
  <c r="F81" i="4" s="1"/>
  <c r="D81" i="5"/>
  <c r="E81" i="5"/>
  <c r="F81" i="5" s="1"/>
  <c r="C82" i="5" s="1"/>
  <c r="D81" i="4"/>
  <c r="D81" i="3"/>
  <c r="E81" i="3"/>
  <c r="F82" i="3"/>
  <c r="C82" i="3"/>
  <c r="C82" i="4" l="1"/>
  <c r="D82" i="5"/>
  <c r="I35" i="5" s="1"/>
  <c r="I38" i="5" s="1"/>
  <c r="E82" i="5"/>
  <c r="F82" i="5" s="1"/>
  <c r="D82" i="4"/>
  <c r="I35" i="4" s="1"/>
  <c r="I38" i="4" s="1"/>
  <c r="E82" i="4"/>
  <c r="F82" i="4" s="1"/>
  <c r="C83" i="3"/>
  <c r="F83" i="3"/>
  <c r="D82" i="3"/>
  <c r="I35" i="3" s="1"/>
  <c r="I38" i="3" s="1"/>
  <c r="E82" i="3"/>
  <c r="C83" i="5" l="1"/>
  <c r="E83" i="5" s="1"/>
  <c r="F83" i="5" s="1"/>
  <c r="C83" i="4"/>
  <c r="D83" i="4" s="1"/>
  <c r="D83" i="5"/>
  <c r="F84" i="3"/>
  <c r="C84" i="3"/>
  <c r="D83" i="3"/>
  <c r="E83" i="3"/>
  <c r="E83" i="4" l="1"/>
  <c r="F83" i="4" s="1"/>
  <c r="C84" i="4" s="1"/>
  <c r="C84" i="5"/>
  <c r="D84" i="5" s="1"/>
  <c r="E84" i="3"/>
  <c r="D84" i="3"/>
  <c r="F85" i="3"/>
  <c r="C85" i="3"/>
  <c r="E84" i="5" l="1"/>
  <c r="F84" i="5" s="1"/>
  <c r="C85" i="5" s="1"/>
  <c r="E85" i="5" s="1"/>
  <c r="F85" i="5" s="1"/>
  <c r="E84" i="4"/>
  <c r="F84" i="4" s="1"/>
  <c r="C85" i="4" s="1"/>
  <c r="D84" i="4"/>
  <c r="E85" i="3"/>
  <c r="D85" i="3"/>
  <c r="C86" i="3"/>
  <c r="F86" i="3"/>
  <c r="D85" i="5" l="1"/>
  <c r="E85" i="4"/>
  <c r="F85" i="4" s="1"/>
  <c r="C86" i="4" s="1"/>
  <c r="D85" i="4"/>
  <c r="C86" i="5"/>
  <c r="E86" i="5" s="1"/>
  <c r="F86" i="5" s="1"/>
  <c r="C87" i="3"/>
  <c r="F87" i="3"/>
  <c r="D86" i="3"/>
  <c r="E86" i="3"/>
  <c r="D86" i="5" l="1"/>
  <c r="D86" i="4"/>
  <c r="E86" i="4"/>
  <c r="F86" i="4" s="1"/>
  <c r="C87" i="4" s="1"/>
  <c r="E87" i="4" s="1"/>
  <c r="F87" i="4" s="1"/>
  <c r="C87" i="5"/>
  <c r="D87" i="5" s="1"/>
  <c r="F88" i="3"/>
  <c r="C88" i="3"/>
  <c r="D87" i="3"/>
  <c r="E87" i="3"/>
  <c r="E87" i="5" l="1"/>
  <c r="F87" i="5" s="1"/>
  <c r="C88" i="5" s="1"/>
  <c r="D87" i="4"/>
  <c r="C88" i="4"/>
  <c r="E88" i="4" s="1"/>
  <c r="F88" i="4" s="1"/>
  <c r="E88" i="3"/>
  <c r="D88" i="3"/>
  <c r="F89" i="3"/>
  <c r="C89" i="3"/>
  <c r="E88" i="5" l="1"/>
  <c r="F88" i="5" s="1"/>
  <c r="C89" i="5" s="1"/>
  <c r="D88" i="5"/>
  <c r="D88" i="4"/>
  <c r="C89" i="4"/>
  <c r="E89" i="4" s="1"/>
  <c r="F89" i="4" s="1"/>
  <c r="F90" i="3"/>
  <c r="C90" i="3"/>
  <c r="E89" i="3"/>
  <c r="D89" i="3"/>
  <c r="D89" i="4" l="1"/>
  <c r="D89" i="5"/>
  <c r="E89" i="5"/>
  <c r="F89" i="5" s="1"/>
  <c r="C90" i="5" s="1"/>
  <c r="C90" i="4"/>
  <c r="E90" i="4" s="1"/>
  <c r="F90" i="4" s="1"/>
  <c r="D90" i="3"/>
  <c r="E90" i="3"/>
  <c r="C91" i="3"/>
  <c r="F91" i="3"/>
  <c r="D90" i="4" l="1"/>
  <c r="D90" i="5"/>
  <c r="E90" i="5"/>
  <c r="F90" i="5" s="1"/>
  <c r="C91" i="5" s="1"/>
  <c r="C91" i="4"/>
  <c r="E91" i="4" s="1"/>
  <c r="F91" i="4" s="1"/>
  <c r="F92" i="3"/>
  <c r="C92" i="3"/>
  <c r="D91" i="3"/>
  <c r="E91" i="3"/>
  <c r="E91" i="5" l="1"/>
  <c r="F91" i="5" s="1"/>
  <c r="C92" i="5" s="1"/>
  <c r="E92" i="5" s="1"/>
  <c r="F92" i="5" s="1"/>
  <c r="D91" i="5"/>
  <c r="D91" i="4"/>
  <c r="C92" i="4"/>
  <c r="E92" i="4" s="1"/>
  <c r="F92" i="4" s="1"/>
  <c r="E92" i="3"/>
  <c r="D92" i="3"/>
  <c r="C93" i="3"/>
  <c r="F93" i="3"/>
  <c r="D92" i="5" l="1"/>
  <c r="D92" i="4"/>
  <c r="C93" i="5"/>
  <c r="E93" i="5" s="1"/>
  <c r="F93" i="5" s="1"/>
  <c r="C93" i="4"/>
  <c r="E93" i="4" s="1"/>
  <c r="F93" i="4" s="1"/>
  <c r="D93" i="5"/>
  <c r="F94" i="3"/>
  <c r="C94" i="3"/>
  <c r="E93" i="3"/>
  <c r="D93" i="3"/>
  <c r="C94" i="5" l="1"/>
  <c r="E94" i="5" s="1"/>
  <c r="F94" i="5" s="1"/>
  <c r="C94" i="4"/>
  <c r="E94" i="4" s="1"/>
  <c r="F94" i="4" s="1"/>
  <c r="D93" i="4"/>
  <c r="D94" i="3"/>
  <c r="E94" i="3"/>
  <c r="C95" i="3"/>
  <c r="F95" i="3"/>
  <c r="D94" i="5" l="1"/>
  <c r="C95" i="5"/>
  <c r="E95" i="5" s="1"/>
  <c r="F95" i="5" s="1"/>
  <c r="C95" i="4"/>
  <c r="E95" i="4" s="1"/>
  <c r="F95" i="4" s="1"/>
  <c r="D94" i="4"/>
  <c r="C96" i="3"/>
  <c r="F96" i="3"/>
  <c r="D95" i="3"/>
  <c r="E95" i="3"/>
  <c r="D95" i="5" l="1"/>
  <c r="C96" i="5"/>
  <c r="D96" i="5" s="1"/>
  <c r="C96" i="4"/>
  <c r="E96" i="4" s="1"/>
  <c r="F96" i="4" s="1"/>
  <c r="D95" i="4"/>
  <c r="F97" i="3"/>
  <c r="C97" i="3"/>
  <c r="D96" i="3"/>
  <c r="E96" i="3"/>
  <c r="E96" i="5" l="1"/>
  <c r="F96" i="5" s="1"/>
  <c r="C97" i="5" s="1"/>
  <c r="E97" i="5" s="1"/>
  <c r="F97" i="5" s="1"/>
  <c r="C97" i="4"/>
  <c r="E97" i="4" s="1"/>
  <c r="F97" i="4" s="1"/>
  <c r="D96" i="4"/>
  <c r="E97" i="3"/>
  <c r="D97" i="3"/>
  <c r="C98" i="3"/>
  <c r="F98" i="3"/>
  <c r="C98" i="5" l="1"/>
  <c r="E98" i="5" s="1"/>
  <c r="F98" i="5" s="1"/>
  <c r="D97" i="5"/>
  <c r="C98" i="4"/>
  <c r="D98" i="4" s="1"/>
  <c r="D97" i="4"/>
  <c r="C99" i="3"/>
  <c r="F99" i="3"/>
  <c r="D98" i="3"/>
  <c r="E98" i="3"/>
  <c r="E98" i="4" l="1"/>
  <c r="F98" i="4" s="1"/>
  <c r="C99" i="4" s="1"/>
  <c r="E99" i="4" s="1"/>
  <c r="F99" i="4" s="1"/>
  <c r="D98" i="5"/>
  <c r="C99" i="5"/>
  <c r="E99" i="5" s="1"/>
  <c r="F99" i="5" s="1"/>
  <c r="F100" i="3"/>
  <c r="C100" i="3"/>
  <c r="D99" i="3"/>
  <c r="E99" i="3"/>
  <c r="D99" i="5" l="1"/>
  <c r="C100" i="5"/>
  <c r="E100" i="5" s="1"/>
  <c r="F100" i="5" s="1"/>
  <c r="C100" i="4"/>
  <c r="E100" i="4" s="1"/>
  <c r="F100" i="4" s="1"/>
  <c r="D99" i="4"/>
  <c r="D100" i="4"/>
  <c r="E100" i="3"/>
  <c r="D100" i="3"/>
  <c r="C101" i="3"/>
  <c r="F101" i="3"/>
  <c r="D100" i="5" l="1"/>
  <c r="C101" i="5"/>
  <c r="E101" i="5" s="1"/>
  <c r="F101" i="5" s="1"/>
  <c r="C101" i="4"/>
  <c r="E101" i="4" s="1"/>
  <c r="F101" i="4" s="1"/>
  <c r="E101" i="3"/>
  <c r="D101" i="3"/>
  <c r="C102" i="3"/>
  <c r="F102" i="3"/>
  <c r="D101" i="4" l="1"/>
  <c r="D101" i="5"/>
  <c r="C102" i="5"/>
  <c r="E102" i="5" s="1"/>
  <c r="F102" i="5" s="1"/>
  <c r="C102" i="4"/>
  <c r="D102" i="4" s="1"/>
  <c r="C103" i="3"/>
  <c r="F103" i="3"/>
  <c r="D102" i="3"/>
  <c r="E102" i="3"/>
  <c r="D102" i="5" l="1"/>
  <c r="E102" i="4"/>
  <c r="F102" i="4" s="1"/>
  <c r="C103" i="4" s="1"/>
  <c r="C103" i="5"/>
  <c r="E103" i="5" s="1"/>
  <c r="F103" i="5" s="1"/>
  <c r="D103" i="3"/>
  <c r="E103" i="3"/>
  <c r="F104" i="3"/>
  <c r="C104" i="3"/>
  <c r="E103" i="4" l="1"/>
  <c r="F103" i="4" s="1"/>
  <c r="D103" i="4"/>
  <c r="D103" i="5"/>
  <c r="C104" i="5"/>
  <c r="D104" i="5" s="1"/>
  <c r="C104" i="4"/>
  <c r="E104" i="4" s="1"/>
  <c r="F104" i="4" s="1"/>
  <c r="E104" i="3"/>
  <c r="D104" i="3"/>
  <c r="F105" i="3"/>
  <c r="C105" i="3"/>
  <c r="D104" i="4" l="1"/>
  <c r="E104" i="5"/>
  <c r="F104" i="5" s="1"/>
  <c r="C105" i="5" s="1"/>
  <c r="C105" i="4"/>
  <c r="E105" i="4" s="1"/>
  <c r="F105" i="4" s="1"/>
  <c r="E105" i="3"/>
  <c r="D105" i="3"/>
  <c r="F106" i="3"/>
  <c r="C106" i="3"/>
  <c r="D105" i="5" l="1"/>
  <c r="E105" i="5"/>
  <c r="F105" i="5" s="1"/>
  <c r="C106" i="5" s="1"/>
  <c r="D105" i="4"/>
  <c r="C106" i="4"/>
  <c r="D106" i="4" s="1"/>
  <c r="D106" i="3"/>
  <c r="E106" i="3"/>
  <c r="C107" i="3"/>
  <c r="F107" i="3"/>
  <c r="E106" i="4" l="1"/>
  <c r="F106" i="4" s="1"/>
  <c r="C107" i="4" s="1"/>
  <c r="D107" i="4" s="1"/>
  <c r="D106" i="5"/>
  <c r="E106" i="5"/>
  <c r="F106" i="5" s="1"/>
  <c r="C107" i="5" s="1"/>
  <c r="F108" i="3"/>
  <c r="C108" i="3"/>
  <c r="D107" i="3"/>
  <c r="E107" i="3"/>
  <c r="E107" i="4" l="1"/>
  <c r="F107" i="4" s="1"/>
  <c r="C108" i="4" s="1"/>
  <c r="E108" i="4" s="1"/>
  <c r="F108" i="4" s="1"/>
  <c r="E107" i="5"/>
  <c r="F107" i="5" s="1"/>
  <c r="C108" i="5" s="1"/>
  <c r="E108" i="5" s="1"/>
  <c r="F108" i="5" s="1"/>
  <c r="D107" i="5"/>
  <c r="E108" i="3"/>
  <c r="D108" i="3"/>
  <c r="F109" i="3"/>
  <c r="C109" i="3"/>
  <c r="D108" i="5" l="1"/>
  <c r="C109" i="5"/>
  <c r="D109" i="5" s="1"/>
  <c r="C109" i="4"/>
  <c r="E109" i="4" s="1"/>
  <c r="F109" i="4" s="1"/>
  <c r="D108" i="4"/>
  <c r="F110" i="3"/>
  <c r="C110" i="3"/>
  <c r="E109" i="3"/>
  <c r="D109" i="3"/>
  <c r="E109" i="5" l="1"/>
  <c r="F109" i="5" s="1"/>
  <c r="C110" i="5" s="1"/>
  <c r="E110" i="5" s="1"/>
  <c r="F110" i="5" s="1"/>
  <c r="D109" i="4"/>
  <c r="C110" i="4"/>
  <c r="D110" i="4" s="1"/>
  <c r="E110" i="4"/>
  <c r="F110" i="4" s="1"/>
  <c r="D110" i="3"/>
  <c r="E110" i="3"/>
  <c r="C111" i="3"/>
  <c r="F111" i="3"/>
  <c r="D110" i="5" l="1"/>
  <c r="C111" i="5"/>
  <c r="E111" i="5" s="1"/>
  <c r="F111" i="5" s="1"/>
  <c r="C111" i="4"/>
  <c r="E111" i="4" s="1"/>
  <c r="F111" i="4" s="1"/>
  <c r="C112" i="3"/>
  <c r="F112" i="3"/>
  <c r="D111" i="3"/>
  <c r="E111" i="3"/>
  <c r="D111" i="5" l="1"/>
  <c r="C112" i="5"/>
  <c r="E112" i="5" s="1"/>
  <c r="F112" i="5" s="1"/>
  <c r="C112" i="4"/>
  <c r="D112" i="4" s="1"/>
  <c r="D111" i="4"/>
  <c r="E112" i="4"/>
  <c r="F112" i="4" s="1"/>
  <c r="E112" i="3"/>
  <c r="D112" i="3"/>
  <c r="F113" i="3"/>
  <c r="C113" i="3"/>
  <c r="D112" i="5" l="1"/>
  <c r="C113" i="5"/>
  <c r="D113" i="5" s="1"/>
  <c r="C113" i="4"/>
  <c r="E113" i="4" s="1"/>
  <c r="F113" i="4" s="1"/>
  <c r="E113" i="3"/>
  <c r="D113" i="3"/>
  <c r="F114" i="3"/>
  <c r="C114" i="3"/>
  <c r="D113" i="4" l="1"/>
  <c r="E113" i="5"/>
  <c r="F113" i="5" s="1"/>
  <c r="C114" i="4"/>
  <c r="E114" i="4" s="1"/>
  <c r="F114" i="4" s="1"/>
  <c r="D114" i="3"/>
  <c r="E114" i="3"/>
  <c r="C115" i="3"/>
  <c r="F115" i="3"/>
  <c r="D114" i="4" l="1"/>
  <c r="C114" i="5"/>
  <c r="C115" i="4"/>
  <c r="E115" i="4" s="1"/>
  <c r="F115" i="4" s="1"/>
  <c r="C116" i="3"/>
  <c r="F116" i="3"/>
  <c r="D115" i="3"/>
  <c r="E115" i="3"/>
  <c r="D115" i="4" l="1"/>
  <c r="E114" i="5"/>
  <c r="F114" i="5" s="1"/>
  <c r="D114" i="5"/>
  <c r="C116" i="4"/>
  <c r="D116" i="4" s="1"/>
  <c r="E116" i="3"/>
  <c r="D116" i="3"/>
  <c r="C117" i="3"/>
  <c r="F117" i="3"/>
  <c r="E116" i="4" l="1"/>
  <c r="F116" i="4" s="1"/>
  <c r="C117" i="4" s="1"/>
  <c r="C115" i="5"/>
  <c r="F118" i="3"/>
  <c r="C118" i="3"/>
  <c r="E117" i="3"/>
  <c r="D117" i="3"/>
  <c r="E117" i="4" l="1"/>
  <c r="F117" i="4" s="1"/>
  <c r="D117" i="4"/>
  <c r="E115" i="5"/>
  <c r="F115" i="5" s="1"/>
  <c r="D115" i="5"/>
  <c r="C118" i="4"/>
  <c r="D118" i="4" s="1"/>
  <c r="C119" i="3"/>
  <c r="F119" i="3"/>
  <c r="D118" i="3"/>
  <c r="E118" i="3"/>
  <c r="E118" i="4" l="1"/>
  <c r="F118" i="4" s="1"/>
  <c r="C116" i="5"/>
  <c r="C119" i="4"/>
  <c r="E119" i="4" s="1"/>
  <c r="F119" i="4" s="1"/>
  <c r="F120" i="3"/>
  <c r="C120" i="3"/>
  <c r="D119" i="3"/>
  <c r="E119" i="3"/>
  <c r="D119" i="4" l="1"/>
  <c r="E116" i="5"/>
  <c r="F116" i="5" s="1"/>
  <c r="D116" i="5"/>
  <c r="C120" i="4"/>
  <c r="E120" i="4" s="1"/>
  <c r="F120" i="4" s="1"/>
  <c r="E120" i="3"/>
  <c r="D120" i="3"/>
  <c r="F121" i="3"/>
  <c r="C121" i="3"/>
  <c r="D120" i="4" l="1"/>
  <c r="C117" i="5"/>
  <c r="C121" i="4"/>
  <c r="E121" i="4" s="1"/>
  <c r="F121" i="4" s="1"/>
  <c r="E121" i="3"/>
  <c r="D121" i="3"/>
  <c r="C122" i="3"/>
  <c r="F122" i="3"/>
  <c r="D121" i="4" l="1"/>
  <c r="E117" i="5"/>
  <c r="F117" i="5" s="1"/>
  <c r="D117" i="5"/>
  <c r="C122" i="4"/>
  <c r="D122" i="4" s="1"/>
  <c r="C123" i="3"/>
  <c r="F123" i="3"/>
  <c r="D122" i="3"/>
  <c r="E122" i="3"/>
  <c r="E122" i="4" l="1"/>
  <c r="F122" i="4" s="1"/>
  <c r="C123" i="4" s="1"/>
  <c r="C118" i="5"/>
  <c r="F124" i="3"/>
  <c r="C124" i="3"/>
  <c r="D123" i="3"/>
  <c r="E123" i="3"/>
  <c r="E123" i="4" l="1"/>
  <c r="F123" i="4" s="1"/>
  <c r="C124" i="4" s="1"/>
  <c r="D124" i="4" s="1"/>
  <c r="D123" i="4"/>
  <c r="E118" i="5"/>
  <c r="F118" i="5" s="1"/>
  <c r="D118" i="5"/>
  <c r="E124" i="3"/>
  <c r="D124" i="3"/>
  <c r="C125" i="3"/>
  <c r="F125" i="3"/>
  <c r="E124" i="4" l="1"/>
  <c r="F124" i="4" s="1"/>
  <c r="C125" i="4" s="1"/>
  <c r="E125" i="4" s="1"/>
  <c r="F125" i="4" s="1"/>
  <c r="C119" i="5"/>
  <c r="C126" i="3"/>
  <c r="F126" i="3"/>
  <c r="E125" i="3"/>
  <c r="D125" i="3"/>
  <c r="D125" i="4" l="1"/>
  <c r="E119" i="5"/>
  <c r="F119" i="5" s="1"/>
  <c r="D119" i="5"/>
  <c r="C126" i="4"/>
  <c r="E126" i="4" s="1"/>
  <c r="F126" i="4" s="1"/>
  <c r="C127" i="3"/>
  <c r="F127" i="3"/>
  <c r="D126" i="3"/>
  <c r="E126" i="3"/>
  <c r="D126" i="4" l="1"/>
  <c r="C120" i="5"/>
  <c r="C127" i="4"/>
  <c r="E127" i="4" s="1"/>
  <c r="F127" i="4" s="1"/>
  <c r="F128" i="3"/>
  <c r="C128" i="3"/>
  <c r="D127" i="3"/>
  <c r="E127" i="3"/>
  <c r="D127" i="4" l="1"/>
  <c r="D120" i="5"/>
  <c r="E120" i="5"/>
  <c r="F120" i="5" s="1"/>
  <c r="C128" i="4"/>
  <c r="E128" i="4" s="1"/>
  <c r="F128" i="4" s="1"/>
  <c r="E128" i="3"/>
  <c r="D128" i="3"/>
  <c r="F129" i="3"/>
  <c r="C129" i="3"/>
  <c r="D128" i="4" l="1"/>
  <c r="C121" i="5"/>
  <c r="C129" i="4"/>
  <c r="E129" i="4" s="1"/>
  <c r="F129" i="4" s="1"/>
  <c r="E129" i="3"/>
  <c r="D129" i="3"/>
  <c r="C130" i="3"/>
  <c r="F130" i="3"/>
  <c r="D121" i="5" l="1"/>
  <c r="E121" i="5"/>
  <c r="F121" i="5" s="1"/>
  <c r="C130" i="4"/>
  <c r="E130" i="4" s="1"/>
  <c r="F130" i="4" s="1"/>
  <c r="D129" i="4"/>
  <c r="C131" i="3"/>
  <c r="F131" i="3"/>
  <c r="D130" i="3"/>
  <c r="E130" i="3"/>
  <c r="D130" i="4" l="1"/>
  <c r="C122" i="5"/>
  <c r="C131" i="4"/>
  <c r="E131" i="4" s="1"/>
  <c r="F131" i="4" s="1"/>
  <c r="F132" i="3"/>
  <c r="C132" i="3"/>
  <c r="D131" i="3"/>
  <c r="E131" i="3"/>
  <c r="D131" i="4" l="1"/>
  <c r="E122" i="5"/>
  <c r="F122" i="5" s="1"/>
  <c r="D122" i="5"/>
  <c r="C132" i="4"/>
  <c r="E132" i="4" s="1"/>
  <c r="F132" i="4" s="1"/>
  <c r="E132" i="3"/>
  <c r="D132" i="3"/>
  <c r="F133" i="3"/>
  <c r="C133" i="3"/>
  <c r="D132" i="4" l="1"/>
  <c r="C123" i="5"/>
  <c r="C133" i="4"/>
  <c r="D133" i="4" s="1"/>
  <c r="D133" i="3"/>
  <c r="E133" i="3"/>
  <c r="F134" i="3"/>
  <c r="C134" i="3"/>
  <c r="E133" i="4" l="1"/>
  <c r="F133" i="4" s="1"/>
  <c r="C134" i="4" s="1"/>
  <c r="E134" i="4" s="1"/>
  <c r="F134" i="4" s="1"/>
  <c r="E123" i="5"/>
  <c r="F123" i="5" s="1"/>
  <c r="D123" i="5"/>
  <c r="D134" i="3"/>
  <c r="E134" i="3"/>
  <c r="C135" i="3"/>
  <c r="F135" i="3"/>
  <c r="D134" i="4" l="1"/>
  <c r="C124" i="5"/>
  <c r="C135" i="4"/>
  <c r="E135" i="4" s="1"/>
  <c r="F135" i="4" s="1"/>
  <c r="F136" i="3"/>
  <c r="C136" i="3"/>
  <c r="D135" i="3"/>
  <c r="E135" i="3"/>
  <c r="D135" i="4" l="1"/>
  <c r="E124" i="5"/>
  <c r="F124" i="5" s="1"/>
  <c r="D124" i="5"/>
  <c r="C136" i="4"/>
  <c r="D136" i="4" s="1"/>
  <c r="E136" i="3"/>
  <c r="D136" i="3"/>
  <c r="F137" i="3"/>
  <c r="C137" i="3"/>
  <c r="E136" i="4" l="1"/>
  <c r="F136" i="4" s="1"/>
  <c r="C137" i="4" s="1"/>
  <c r="E137" i="4" s="1"/>
  <c r="F137" i="4" s="1"/>
  <c r="C125" i="5"/>
  <c r="E137" i="3"/>
  <c r="D137" i="3"/>
  <c r="F138" i="3"/>
  <c r="C138" i="3"/>
  <c r="D137" i="4" l="1"/>
  <c r="D125" i="5"/>
  <c r="E125" i="5"/>
  <c r="F125" i="5" s="1"/>
  <c r="C138" i="4"/>
  <c r="D138" i="4" s="1"/>
  <c r="D138" i="3"/>
  <c r="E138" i="3"/>
  <c r="C139" i="3"/>
  <c r="F139" i="3"/>
  <c r="E138" i="4" l="1"/>
  <c r="F138" i="4" s="1"/>
  <c r="C139" i="4" s="1"/>
  <c r="E139" i="4" s="1"/>
  <c r="F139" i="4" s="1"/>
  <c r="C126" i="5"/>
  <c r="C140" i="3"/>
  <c r="F140" i="3"/>
  <c r="D139" i="3"/>
  <c r="E139" i="3"/>
  <c r="D139" i="4" l="1"/>
  <c r="E126" i="5"/>
  <c r="F126" i="5" s="1"/>
  <c r="D126" i="5"/>
  <c r="C140" i="4"/>
  <c r="E140" i="4" s="1"/>
  <c r="F140" i="4" s="1"/>
  <c r="C141" i="3"/>
  <c r="F141" i="3"/>
  <c r="E140" i="3"/>
  <c r="D140" i="3"/>
  <c r="D140" i="4" l="1"/>
  <c r="C127" i="5"/>
  <c r="C141" i="4"/>
  <c r="D141" i="4" s="1"/>
  <c r="C142" i="3"/>
  <c r="F142" i="3"/>
  <c r="E141" i="3"/>
  <c r="D141" i="3"/>
  <c r="E141" i="4" l="1"/>
  <c r="F141" i="4" s="1"/>
  <c r="C142" i="4" s="1"/>
  <c r="E142" i="4" s="1"/>
  <c r="F142" i="4" s="1"/>
  <c r="E127" i="5"/>
  <c r="F127" i="5" s="1"/>
  <c r="D127" i="5"/>
  <c r="C143" i="3"/>
  <c r="F143" i="3"/>
  <c r="D142" i="3"/>
  <c r="E142" i="3"/>
  <c r="D142" i="4" l="1"/>
  <c r="C128" i="5"/>
  <c r="C143" i="4"/>
  <c r="E143" i="4" s="1"/>
  <c r="F143" i="4" s="1"/>
  <c r="F144" i="3"/>
  <c r="C144" i="3"/>
  <c r="D143" i="3"/>
  <c r="E143" i="3"/>
  <c r="D143" i="4" l="1"/>
  <c r="E128" i="5"/>
  <c r="F128" i="5" s="1"/>
  <c r="D128" i="5"/>
  <c r="C144" i="4"/>
  <c r="E144" i="4" s="1"/>
  <c r="F144" i="4" s="1"/>
  <c r="E144" i="3"/>
  <c r="D144" i="3"/>
  <c r="C145" i="3"/>
  <c r="F145" i="3"/>
  <c r="D144" i="4" l="1"/>
  <c r="C129" i="5"/>
  <c r="C145" i="4"/>
  <c r="E145" i="4" s="1"/>
  <c r="F145" i="4" s="1"/>
  <c r="C146" i="3"/>
  <c r="F146" i="3"/>
  <c r="D145" i="3"/>
  <c r="E145" i="3"/>
  <c r="D145" i="4" l="1"/>
  <c r="E129" i="5"/>
  <c r="F129" i="5" s="1"/>
  <c r="D129" i="5"/>
  <c r="C146" i="4"/>
  <c r="E146" i="4" s="1"/>
  <c r="F146" i="4" s="1"/>
  <c r="C147" i="3"/>
  <c r="F147" i="3"/>
  <c r="D146" i="3"/>
  <c r="E146" i="3"/>
  <c r="D146" i="4" l="1"/>
  <c r="C130" i="5"/>
  <c r="C147" i="4"/>
  <c r="E147" i="4" s="1"/>
  <c r="F147" i="4" s="1"/>
  <c r="F148" i="3"/>
  <c r="C148" i="3"/>
  <c r="D147" i="3"/>
  <c r="E147" i="3"/>
  <c r="D147" i="4" l="1"/>
  <c r="E130" i="5"/>
  <c r="F130" i="5" s="1"/>
  <c r="D130" i="5"/>
  <c r="C148" i="4"/>
  <c r="D148" i="4" s="1"/>
  <c r="E148" i="3"/>
  <c r="D148" i="3"/>
  <c r="F149" i="3"/>
  <c r="C149" i="3"/>
  <c r="E148" i="4" l="1"/>
  <c r="F148" i="4" s="1"/>
  <c r="C149" i="4" s="1"/>
  <c r="D149" i="4" s="1"/>
  <c r="C131" i="5"/>
  <c r="E149" i="3"/>
  <c r="D149" i="3"/>
  <c r="C150" i="3"/>
  <c r="F150" i="3"/>
  <c r="E131" i="5" l="1"/>
  <c r="F131" i="5" s="1"/>
  <c r="D131" i="5"/>
  <c r="E149" i="4"/>
  <c r="F149" i="4" s="1"/>
  <c r="D150" i="3"/>
  <c r="E150" i="3"/>
  <c r="C151" i="3"/>
  <c r="F151" i="3"/>
  <c r="C132" i="5" l="1"/>
  <c r="C150" i="4"/>
  <c r="C152" i="3"/>
  <c r="F152" i="3"/>
  <c r="D151" i="3"/>
  <c r="E151" i="3"/>
  <c r="E132" i="5" l="1"/>
  <c r="F132" i="5" s="1"/>
  <c r="D132" i="5"/>
  <c r="D150" i="4"/>
  <c r="E150" i="4"/>
  <c r="F150" i="4" s="1"/>
  <c r="F153" i="3"/>
  <c r="C153" i="3"/>
  <c r="E152" i="3"/>
  <c r="D152" i="3"/>
  <c r="C133" i="5" l="1"/>
  <c r="C151" i="4"/>
  <c r="E153" i="3"/>
  <c r="D153" i="3"/>
  <c r="F154" i="3"/>
  <c r="C154" i="3"/>
  <c r="E133" i="5" l="1"/>
  <c r="F133" i="5" s="1"/>
  <c r="D133" i="5"/>
  <c r="E151" i="4"/>
  <c r="F151" i="4" s="1"/>
  <c r="D151" i="4"/>
  <c r="D154" i="3"/>
  <c r="E154" i="3"/>
  <c r="C155" i="3"/>
  <c r="F155" i="3"/>
  <c r="C134" i="5" l="1"/>
  <c r="C152" i="4"/>
  <c r="D155" i="3"/>
  <c r="E155" i="3"/>
  <c r="F156" i="3"/>
  <c r="C156" i="3"/>
  <c r="D134" i="5" l="1"/>
  <c r="E134" i="5"/>
  <c r="F134" i="5" s="1"/>
  <c r="E152" i="4"/>
  <c r="F152" i="4" s="1"/>
  <c r="D152" i="4"/>
  <c r="E156" i="3"/>
  <c r="D156" i="3"/>
  <c r="C157" i="3"/>
  <c r="F157" i="3"/>
  <c r="C135" i="5" l="1"/>
  <c r="C153" i="4"/>
  <c r="F158" i="3"/>
  <c r="C158" i="3"/>
  <c r="E157" i="3"/>
  <c r="D157" i="3"/>
  <c r="E135" i="5" l="1"/>
  <c r="F135" i="5" s="1"/>
  <c r="D135" i="5"/>
  <c r="D153" i="4"/>
  <c r="E153" i="4"/>
  <c r="F153" i="4" s="1"/>
  <c r="C159" i="3"/>
  <c r="F159" i="3"/>
  <c r="D158" i="3"/>
  <c r="E158" i="3"/>
  <c r="C136" i="5" l="1"/>
  <c r="C154" i="4"/>
  <c r="C160" i="3"/>
  <c r="F160" i="3"/>
  <c r="D159" i="3"/>
  <c r="E159" i="3"/>
  <c r="E136" i="5" l="1"/>
  <c r="F136" i="5" s="1"/>
  <c r="D136" i="5"/>
  <c r="E154" i="4"/>
  <c r="F154" i="4" s="1"/>
  <c r="D154" i="4"/>
  <c r="D160" i="3"/>
  <c r="E160" i="3"/>
  <c r="F161" i="3"/>
  <c r="C161" i="3"/>
  <c r="C137" i="5" l="1"/>
  <c r="C155" i="4"/>
  <c r="E161" i="3"/>
  <c r="D161" i="3"/>
  <c r="F162" i="3"/>
  <c r="C162" i="3"/>
  <c r="E137" i="5" l="1"/>
  <c r="F137" i="5" s="1"/>
  <c r="D137" i="5"/>
  <c r="E155" i="4"/>
  <c r="F155" i="4" s="1"/>
  <c r="D155" i="4"/>
  <c r="D162" i="3"/>
  <c r="E162" i="3"/>
  <c r="C163" i="3"/>
  <c r="F163" i="3"/>
  <c r="C138" i="5" l="1"/>
  <c r="C156" i="4"/>
  <c r="F164" i="3"/>
  <c r="C164" i="3"/>
  <c r="D163" i="3"/>
  <c r="E163" i="3"/>
  <c r="E138" i="5" l="1"/>
  <c r="F138" i="5" s="1"/>
  <c r="D138" i="5"/>
  <c r="E156" i="4"/>
  <c r="F156" i="4" s="1"/>
  <c r="D156" i="4"/>
  <c r="E164" i="3"/>
  <c r="D164" i="3"/>
  <c r="C165" i="3"/>
  <c r="F165" i="3"/>
  <c r="C139" i="5" l="1"/>
  <c r="C157" i="4"/>
  <c r="C166" i="3"/>
  <c r="F166" i="3"/>
  <c r="E165" i="3"/>
  <c r="D165" i="3"/>
  <c r="D139" i="5" l="1"/>
  <c r="E139" i="5"/>
  <c r="F139" i="5" s="1"/>
  <c r="D157" i="4"/>
  <c r="E157" i="4"/>
  <c r="F157" i="4" s="1"/>
  <c r="C167" i="3"/>
  <c r="F167" i="3"/>
  <c r="D166" i="3"/>
  <c r="E166" i="3"/>
  <c r="C140" i="5" l="1"/>
  <c r="C158" i="4"/>
  <c r="F168" i="3"/>
  <c r="C168" i="3"/>
  <c r="D167" i="3"/>
  <c r="E167" i="3"/>
  <c r="E140" i="5" l="1"/>
  <c r="F140" i="5" s="1"/>
  <c r="D140" i="5"/>
  <c r="E158" i="4"/>
  <c r="F158" i="4" s="1"/>
  <c r="D158" i="4"/>
  <c r="E168" i="3"/>
  <c r="D168" i="3"/>
  <c r="F169" i="3"/>
  <c r="C169" i="3"/>
  <c r="C141" i="5" l="1"/>
  <c r="C159" i="4"/>
  <c r="C170" i="3"/>
  <c r="F170" i="3"/>
  <c r="E169" i="3"/>
  <c r="D169" i="3"/>
  <c r="E141" i="5" l="1"/>
  <c r="F141" i="5" s="1"/>
  <c r="D141" i="5"/>
  <c r="E159" i="4"/>
  <c r="F159" i="4" s="1"/>
  <c r="D159" i="4"/>
  <c r="D170" i="3"/>
  <c r="E170" i="3"/>
  <c r="C171" i="3"/>
  <c r="F171" i="3"/>
  <c r="C142" i="5" l="1"/>
  <c r="C160" i="4"/>
  <c r="C172" i="3"/>
  <c r="F172" i="3"/>
  <c r="D171" i="3"/>
  <c r="E171" i="3"/>
  <c r="E142" i="5" l="1"/>
  <c r="F142" i="5" s="1"/>
  <c r="D142" i="5"/>
  <c r="E160" i="4"/>
  <c r="F160" i="4" s="1"/>
  <c r="D160" i="4"/>
  <c r="F173" i="3"/>
  <c r="C173" i="3"/>
  <c r="E172" i="3"/>
  <c r="D172" i="3"/>
  <c r="C143" i="5" l="1"/>
  <c r="C161" i="4"/>
  <c r="E173" i="3"/>
  <c r="D173" i="3"/>
  <c r="F174" i="3"/>
  <c r="C174" i="3"/>
  <c r="D143" i="5" l="1"/>
  <c r="E143" i="5"/>
  <c r="F143" i="5" s="1"/>
  <c r="D161" i="4"/>
  <c r="E161" i="4"/>
  <c r="F161" i="4" s="1"/>
  <c r="D174" i="3"/>
  <c r="E174" i="3"/>
  <c r="C175" i="3"/>
  <c r="F175" i="3"/>
  <c r="C144" i="5" l="1"/>
  <c r="C162" i="4"/>
  <c r="D175" i="3"/>
  <c r="E175" i="3"/>
  <c r="F176" i="3"/>
  <c r="C176" i="3"/>
  <c r="D144" i="5" l="1"/>
  <c r="E144" i="5"/>
  <c r="F144" i="5" s="1"/>
  <c r="E162" i="4"/>
  <c r="F162" i="4" s="1"/>
  <c r="D162" i="4"/>
  <c r="E176" i="3"/>
  <c r="D176" i="3"/>
  <c r="F177" i="3"/>
  <c r="C177" i="3"/>
  <c r="C145" i="5" l="1"/>
  <c r="C163" i="4"/>
  <c r="D177" i="3"/>
  <c r="E177" i="3"/>
  <c r="F178" i="3"/>
  <c r="C178" i="3"/>
  <c r="E145" i="5" l="1"/>
  <c r="F145" i="5" s="1"/>
  <c r="D145" i="5"/>
  <c r="E163" i="4"/>
  <c r="F163" i="4" s="1"/>
  <c r="D163" i="4"/>
  <c r="D178" i="3"/>
  <c r="E178" i="3"/>
  <c r="C179" i="3"/>
  <c r="F179" i="3"/>
  <c r="C146" i="5" l="1"/>
  <c r="C164" i="4"/>
  <c r="C180" i="3"/>
  <c r="F180" i="3"/>
  <c r="D179" i="3"/>
  <c r="E179" i="3"/>
  <c r="E146" i="5" l="1"/>
  <c r="F146" i="5" s="1"/>
  <c r="D146" i="5"/>
  <c r="E164" i="4"/>
  <c r="F164" i="4" s="1"/>
  <c r="D164" i="4"/>
  <c r="C181" i="3"/>
  <c r="F181" i="3"/>
  <c r="E180" i="3"/>
  <c r="D180" i="3"/>
  <c r="C147" i="5" l="1"/>
  <c r="C165" i="4"/>
  <c r="F182" i="3"/>
  <c r="C182" i="3"/>
  <c r="D181" i="3"/>
  <c r="E181" i="3"/>
  <c r="E147" i="5" l="1"/>
  <c r="F147" i="5" s="1"/>
  <c r="D147" i="5"/>
  <c r="D165" i="4"/>
  <c r="E165" i="4"/>
  <c r="F165" i="4" s="1"/>
  <c r="D182" i="3"/>
  <c r="E182" i="3"/>
  <c r="C183" i="3"/>
  <c r="F183" i="3"/>
  <c r="C148" i="5" l="1"/>
  <c r="C166" i="4"/>
  <c r="F184" i="3"/>
  <c r="C184" i="3"/>
  <c r="D183" i="3"/>
  <c r="E183" i="3"/>
  <c r="E148" i="5" l="1"/>
  <c r="F148" i="5" s="1"/>
  <c r="D148" i="5"/>
  <c r="E166" i="4"/>
  <c r="F166" i="4" s="1"/>
  <c r="D166" i="4"/>
  <c r="F185" i="3"/>
  <c r="C185" i="3"/>
  <c r="E184" i="3"/>
  <c r="D184" i="3"/>
  <c r="C149" i="5" l="1"/>
  <c r="C167" i="4"/>
  <c r="E185" i="3"/>
  <c r="D185" i="3"/>
  <c r="F186" i="3"/>
  <c r="C186" i="3"/>
  <c r="D149" i="5" l="1"/>
  <c r="E149" i="5"/>
  <c r="F149" i="5" s="1"/>
  <c r="E167" i="4"/>
  <c r="F167" i="4" s="1"/>
  <c r="D167" i="4"/>
  <c r="D186" i="3"/>
  <c r="E186" i="3"/>
  <c r="C187" i="3"/>
  <c r="F187" i="3"/>
  <c r="C150" i="5" l="1"/>
  <c r="C168" i="4"/>
  <c r="F188" i="3"/>
  <c r="C188" i="3"/>
  <c r="D187" i="3"/>
  <c r="E187" i="3"/>
  <c r="E150" i="5" l="1"/>
  <c r="F150" i="5" s="1"/>
  <c r="D150" i="5"/>
  <c r="E168" i="4"/>
  <c r="F168" i="4" s="1"/>
  <c r="D168" i="4"/>
  <c r="E188" i="3"/>
  <c r="D188" i="3"/>
  <c r="C189" i="3"/>
  <c r="F189" i="3"/>
  <c r="C151" i="5" l="1"/>
  <c r="C169" i="4"/>
  <c r="E189" i="3"/>
  <c r="D189" i="3"/>
  <c r="C190" i="3"/>
  <c r="F190" i="3"/>
  <c r="E151" i="5" l="1"/>
  <c r="F151" i="5" s="1"/>
  <c r="D151" i="5"/>
  <c r="E169" i="4"/>
  <c r="F169" i="4" s="1"/>
  <c r="D169" i="4"/>
  <c r="C191" i="3"/>
  <c r="F191" i="3"/>
  <c r="D190" i="3"/>
  <c r="E190" i="3"/>
  <c r="C152" i="5" l="1"/>
  <c r="C170" i="4"/>
  <c r="F192" i="3"/>
  <c r="C192" i="3"/>
  <c r="D191" i="3"/>
  <c r="E191" i="3"/>
  <c r="D152" i="5" l="1"/>
  <c r="E152" i="5"/>
  <c r="F152" i="5" s="1"/>
  <c r="D170" i="4"/>
  <c r="E170" i="4"/>
  <c r="F170" i="4" s="1"/>
  <c r="E192" i="3"/>
  <c r="D192" i="3"/>
  <c r="F193" i="3"/>
  <c r="C193" i="3"/>
  <c r="C153" i="5" l="1"/>
  <c r="C171" i="4"/>
  <c r="E193" i="3"/>
  <c r="D193" i="3"/>
  <c r="C194" i="3"/>
  <c r="F194" i="3"/>
  <c r="D153" i="5" l="1"/>
  <c r="E153" i="5"/>
  <c r="F153" i="5" s="1"/>
  <c r="E171" i="4"/>
  <c r="F171" i="4" s="1"/>
  <c r="D171" i="4"/>
  <c r="C195" i="3"/>
  <c r="F195" i="3"/>
  <c r="D194" i="3"/>
  <c r="E194" i="3"/>
  <c r="C154" i="5" l="1"/>
  <c r="C172" i="4"/>
  <c r="C196" i="3"/>
  <c r="F196" i="3"/>
  <c r="D195" i="3"/>
  <c r="E195" i="3"/>
  <c r="D154" i="5" l="1"/>
  <c r="E154" i="5"/>
  <c r="F154" i="5" s="1"/>
  <c r="E172" i="4"/>
  <c r="F172" i="4" s="1"/>
  <c r="D172" i="4"/>
  <c r="F197" i="3"/>
  <c r="C197" i="3"/>
  <c r="E196" i="3"/>
  <c r="D196" i="3"/>
  <c r="C155" i="5" l="1"/>
  <c r="C173" i="4"/>
  <c r="E197" i="3"/>
  <c r="D197" i="3"/>
  <c r="F198" i="3"/>
  <c r="C198" i="3"/>
  <c r="D155" i="5" l="1"/>
  <c r="E155" i="5"/>
  <c r="F155" i="5" s="1"/>
  <c r="E173" i="4"/>
  <c r="F173" i="4" s="1"/>
  <c r="D173" i="4"/>
  <c r="D198" i="3"/>
  <c r="E198" i="3"/>
  <c r="C199" i="3"/>
  <c r="F199" i="3"/>
  <c r="C156" i="5" l="1"/>
  <c r="C174" i="4"/>
  <c r="D199" i="3"/>
  <c r="E199" i="3"/>
  <c r="F200" i="3"/>
  <c r="C200" i="3"/>
  <c r="D156" i="5" l="1"/>
  <c r="E156" i="5"/>
  <c r="F156" i="5" s="1"/>
  <c r="D174" i="4"/>
  <c r="E174" i="4"/>
  <c r="F174" i="4" s="1"/>
  <c r="E200" i="3"/>
  <c r="D200" i="3"/>
  <c r="C201" i="3"/>
  <c r="F201" i="3"/>
  <c r="C157" i="5" l="1"/>
  <c r="C175" i="4"/>
  <c r="E201" i="3"/>
  <c r="D201" i="3"/>
  <c r="F202" i="3"/>
  <c r="C202" i="3"/>
  <c r="E157" i="5" l="1"/>
  <c r="F157" i="5" s="1"/>
  <c r="D157" i="5"/>
  <c r="E175" i="4"/>
  <c r="F175" i="4" s="1"/>
  <c r="D175" i="4"/>
  <c r="D202" i="3"/>
  <c r="E202" i="3"/>
  <c r="C203" i="3"/>
  <c r="F203" i="3"/>
  <c r="C158" i="5" l="1"/>
  <c r="C176" i="4"/>
  <c r="C204" i="3"/>
  <c r="F204" i="3"/>
  <c r="D203" i="3"/>
  <c r="E203" i="3"/>
  <c r="E158" i="5" l="1"/>
  <c r="F158" i="5" s="1"/>
  <c r="D158" i="5"/>
  <c r="E176" i="4"/>
  <c r="F176" i="4" s="1"/>
  <c r="D176" i="4"/>
  <c r="C205" i="3"/>
  <c r="F205" i="3"/>
  <c r="E204" i="3"/>
  <c r="D204" i="3"/>
  <c r="C159" i="5" l="1"/>
  <c r="C177" i="4"/>
  <c r="F206" i="3"/>
  <c r="C206" i="3"/>
  <c r="D205" i="3"/>
  <c r="E205" i="3"/>
  <c r="E159" i="5" l="1"/>
  <c r="F159" i="5" s="1"/>
  <c r="D159" i="5"/>
  <c r="E177" i="4"/>
  <c r="F177" i="4" s="1"/>
  <c r="D177" i="4"/>
  <c r="C207" i="3"/>
  <c r="F207" i="3"/>
  <c r="D206" i="3"/>
  <c r="E206" i="3"/>
  <c r="C160" i="5" l="1"/>
  <c r="C178" i="4"/>
  <c r="F208" i="3"/>
  <c r="C208" i="3"/>
  <c r="D207" i="3"/>
  <c r="E207" i="3"/>
  <c r="D160" i="5" l="1"/>
  <c r="E160" i="5"/>
  <c r="F160" i="5" s="1"/>
  <c r="E178" i="4"/>
  <c r="F178" i="4" s="1"/>
  <c r="D178" i="4"/>
  <c r="E208" i="3"/>
  <c r="D208" i="3"/>
  <c r="C209" i="3"/>
  <c r="F209" i="3"/>
  <c r="C161" i="5" l="1"/>
  <c r="C179" i="4"/>
  <c r="F210" i="3"/>
  <c r="C210" i="3"/>
  <c r="D209" i="3"/>
  <c r="E209" i="3"/>
  <c r="E161" i="5" l="1"/>
  <c r="F161" i="5" s="1"/>
  <c r="D161" i="5"/>
  <c r="E179" i="4"/>
  <c r="F179" i="4" s="1"/>
  <c r="D179" i="4"/>
  <c r="C211" i="3"/>
  <c r="F211" i="3"/>
  <c r="D210" i="3"/>
  <c r="E210" i="3"/>
  <c r="C162" i="5" l="1"/>
  <c r="C180" i="4"/>
  <c r="F212" i="3"/>
  <c r="C212" i="3"/>
  <c r="D211" i="3"/>
  <c r="E211" i="3"/>
  <c r="D162" i="5" l="1"/>
  <c r="E162" i="5"/>
  <c r="F162" i="5" s="1"/>
  <c r="E180" i="4"/>
  <c r="F180" i="4" s="1"/>
  <c r="D180" i="4"/>
  <c r="D212" i="3"/>
  <c r="E212" i="3"/>
  <c r="F213" i="3"/>
  <c r="C213" i="3"/>
  <c r="C163" i="5" l="1"/>
  <c r="C181" i="4"/>
  <c r="E213" i="3"/>
  <c r="D213" i="3"/>
  <c r="C214" i="3"/>
  <c r="F214" i="3"/>
  <c r="D163" i="5" l="1"/>
  <c r="E163" i="5"/>
  <c r="F163" i="5" s="1"/>
  <c r="E181" i="4"/>
  <c r="F181" i="4" s="1"/>
  <c r="D181" i="4"/>
  <c r="C215" i="3"/>
  <c r="F215" i="3"/>
  <c r="D214" i="3"/>
  <c r="E214" i="3"/>
  <c r="C164" i="5" l="1"/>
  <c r="C182" i="4"/>
  <c r="D215" i="3"/>
  <c r="E215" i="3"/>
  <c r="F216" i="3"/>
  <c r="C216" i="3"/>
  <c r="E164" i="5" l="1"/>
  <c r="F164" i="5" s="1"/>
  <c r="D164" i="5"/>
  <c r="D182" i="4"/>
  <c r="E182" i="4"/>
  <c r="F182" i="4" s="1"/>
  <c r="E216" i="3"/>
  <c r="D216" i="3"/>
  <c r="F217" i="3"/>
  <c r="C217" i="3"/>
  <c r="C165" i="5" l="1"/>
  <c r="C183" i="4"/>
  <c r="F218" i="3"/>
  <c r="C218" i="3"/>
  <c r="E217" i="3"/>
  <c r="D217" i="3"/>
  <c r="E165" i="5" l="1"/>
  <c r="F165" i="5" s="1"/>
  <c r="D165" i="5"/>
  <c r="E183" i="4"/>
  <c r="F183" i="4" s="1"/>
  <c r="D183" i="4"/>
  <c r="D218" i="3"/>
  <c r="E218" i="3"/>
  <c r="C219" i="3"/>
  <c r="F219" i="3"/>
  <c r="C166" i="5" l="1"/>
  <c r="C184" i="4"/>
  <c r="C220" i="3"/>
  <c r="F220" i="3"/>
  <c r="D219" i="3"/>
  <c r="E219" i="3"/>
  <c r="D166" i="5" l="1"/>
  <c r="E166" i="5"/>
  <c r="F166" i="5" s="1"/>
  <c r="D184" i="4"/>
  <c r="E184" i="4"/>
  <c r="F184" i="4" s="1"/>
  <c r="E220" i="3"/>
  <c r="D220" i="3"/>
  <c r="C221" i="3"/>
  <c r="F221" i="3"/>
  <c r="C167" i="5" l="1"/>
  <c r="C185" i="4"/>
  <c r="F222" i="3"/>
  <c r="C222" i="3"/>
  <c r="D221" i="3"/>
  <c r="E221" i="3"/>
  <c r="D167" i="5" l="1"/>
  <c r="E167" i="5"/>
  <c r="F167" i="5" s="1"/>
  <c r="D185" i="4"/>
  <c r="E185" i="4"/>
  <c r="F185" i="4" s="1"/>
  <c r="D222" i="3"/>
  <c r="E222" i="3"/>
  <c r="C223" i="3"/>
  <c r="F223" i="3"/>
  <c r="C168" i="5" l="1"/>
  <c r="C186" i="4"/>
  <c r="D223" i="3"/>
  <c r="E223" i="3"/>
  <c r="C224" i="3"/>
  <c r="F224" i="3"/>
  <c r="E168" i="5" l="1"/>
  <c r="F168" i="5" s="1"/>
  <c r="D168" i="5"/>
  <c r="D186" i="4"/>
  <c r="E186" i="4"/>
  <c r="F186" i="4" s="1"/>
  <c r="F225" i="3"/>
  <c r="C225" i="3"/>
  <c r="D224" i="3"/>
  <c r="E224" i="3"/>
  <c r="C169" i="5" l="1"/>
  <c r="C187" i="4"/>
  <c r="F226" i="3"/>
  <c r="C226" i="3"/>
  <c r="D225" i="3"/>
  <c r="E225" i="3"/>
  <c r="D169" i="5" l="1"/>
  <c r="E169" i="5"/>
  <c r="F169" i="5" s="1"/>
  <c r="D187" i="4"/>
  <c r="E187" i="4"/>
  <c r="F187" i="4" s="1"/>
  <c r="C227" i="3"/>
  <c r="F227" i="3"/>
  <c r="D226" i="3"/>
  <c r="E226" i="3"/>
  <c r="C170" i="5" l="1"/>
  <c r="C188" i="4"/>
  <c r="F228" i="3"/>
  <c r="C228" i="3"/>
  <c r="D227" i="3"/>
  <c r="E227" i="3"/>
  <c r="D170" i="5" l="1"/>
  <c r="E170" i="5"/>
  <c r="F170" i="5" s="1"/>
  <c r="E188" i="4"/>
  <c r="F188" i="4" s="1"/>
  <c r="D188" i="4"/>
  <c r="E228" i="3"/>
  <c r="D228" i="3"/>
  <c r="C229" i="3"/>
  <c r="F229" i="3"/>
  <c r="C171" i="5" l="1"/>
  <c r="C189" i="4"/>
  <c r="F230" i="3"/>
  <c r="C230" i="3"/>
  <c r="D229" i="3"/>
  <c r="E229" i="3"/>
  <c r="E171" i="5" l="1"/>
  <c r="F171" i="5" s="1"/>
  <c r="D171" i="5"/>
  <c r="E189" i="4"/>
  <c r="F189" i="4" s="1"/>
  <c r="D189" i="4"/>
  <c r="D230" i="3"/>
  <c r="E230" i="3"/>
  <c r="C231" i="3"/>
  <c r="F231" i="3"/>
  <c r="C172" i="5" l="1"/>
  <c r="C190" i="4"/>
  <c r="F232" i="3"/>
  <c r="C232" i="3"/>
  <c r="D231" i="3"/>
  <c r="E231" i="3"/>
  <c r="E172" i="5" l="1"/>
  <c r="F172" i="5" s="1"/>
  <c r="D172" i="5"/>
  <c r="E190" i="4"/>
  <c r="F190" i="4" s="1"/>
  <c r="D190" i="4"/>
  <c r="E232" i="3"/>
  <c r="D232" i="3"/>
  <c r="F233" i="3"/>
  <c r="C233" i="3"/>
  <c r="C173" i="5" l="1"/>
  <c r="C191" i="4"/>
  <c r="F234" i="3"/>
  <c r="C234" i="3"/>
  <c r="E233" i="3"/>
  <c r="D233" i="3"/>
  <c r="D173" i="5" l="1"/>
  <c r="E173" i="5"/>
  <c r="F173" i="5" s="1"/>
  <c r="E191" i="4"/>
  <c r="F191" i="4" s="1"/>
  <c r="D191" i="4"/>
  <c r="D234" i="3"/>
  <c r="E234" i="3"/>
  <c r="C235" i="3"/>
  <c r="F235" i="3"/>
  <c r="C174" i="5" l="1"/>
  <c r="C192" i="4"/>
  <c r="C236" i="3"/>
  <c r="F236" i="3"/>
  <c r="D235" i="3"/>
  <c r="E235" i="3"/>
  <c r="E174" i="5" l="1"/>
  <c r="F174" i="5" s="1"/>
  <c r="D174" i="5"/>
  <c r="E192" i="4"/>
  <c r="F192" i="4" s="1"/>
  <c r="D192" i="4"/>
  <c r="F237" i="3"/>
  <c r="C237" i="3"/>
  <c r="E236" i="3"/>
  <c r="D236" i="3"/>
  <c r="C175" i="5" l="1"/>
  <c r="C193" i="4"/>
  <c r="E237" i="3"/>
  <c r="D237" i="3"/>
  <c r="F238" i="3"/>
  <c r="C238" i="3"/>
  <c r="E175" i="5" l="1"/>
  <c r="F175" i="5" s="1"/>
  <c r="D175" i="5"/>
  <c r="E193" i="4"/>
  <c r="F193" i="4" s="1"/>
  <c r="D193" i="4"/>
  <c r="C239" i="3"/>
  <c r="F239" i="3"/>
  <c r="D238" i="3"/>
  <c r="E238" i="3"/>
  <c r="C176" i="5" l="1"/>
  <c r="C194" i="4"/>
  <c r="F240" i="3"/>
  <c r="C240" i="3"/>
  <c r="D239" i="3"/>
  <c r="E239" i="3"/>
  <c r="E176" i="5" l="1"/>
  <c r="F176" i="5" s="1"/>
  <c r="D176" i="5"/>
  <c r="E194" i="4"/>
  <c r="F194" i="4" s="1"/>
  <c r="D194" i="4"/>
  <c r="E240" i="3"/>
  <c r="D240" i="3"/>
  <c r="F241" i="3"/>
  <c r="C241" i="3"/>
  <c r="C177" i="5" l="1"/>
  <c r="C195" i="4"/>
  <c r="E241" i="3"/>
  <c r="D241" i="3"/>
  <c r="F242" i="3"/>
  <c r="C242" i="3"/>
  <c r="D177" i="5" l="1"/>
  <c r="E177" i="5"/>
  <c r="F177" i="5" s="1"/>
  <c r="E195" i="4"/>
  <c r="F195" i="4" s="1"/>
  <c r="D195" i="4"/>
  <c r="D242" i="3"/>
  <c r="E242" i="3"/>
  <c r="C243" i="3"/>
  <c r="F243" i="3"/>
  <c r="C178" i="5" l="1"/>
  <c r="C196" i="4"/>
  <c r="D243" i="3"/>
  <c r="E243" i="3"/>
  <c r="C244" i="3"/>
  <c r="F244" i="3"/>
  <c r="E178" i="5" l="1"/>
  <c r="F178" i="5" s="1"/>
  <c r="D178" i="5"/>
  <c r="E196" i="4"/>
  <c r="F196" i="4" s="1"/>
  <c r="D196" i="4"/>
  <c r="C245" i="3"/>
  <c r="F245" i="3"/>
  <c r="E244" i="3"/>
  <c r="D244" i="3"/>
  <c r="C179" i="5" l="1"/>
  <c r="C197" i="4"/>
  <c r="F246" i="3"/>
  <c r="C246" i="3"/>
  <c r="E245" i="3"/>
  <c r="D245" i="3"/>
  <c r="E179" i="5" l="1"/>
  <c r="F179" i="5" s="1"/>
  <c r="D179" i="5"/>
  <c r="D197" i="4"/>
  <c r="E197" i="4"/>
  <c r="F197" i="4" s="1"/>
  <c r="D246" i="3"/>
  <c r="E246" i="3"/>
  <c r="C247" i="3"/>
  <c r="F247" i="3"/>
  <c r="C180" i="5" l="1"/>
  <c r="C198" i="4"/>
  <c r="F248" i="3"/>
  <c r="C248" i="3"/>
  <c r="D247" i="3"/>
  <c r="E247" i="3"/>
  <c r="D180" i="5" l="1"/>
  <c r="E180" i="5"/>
  <c r="F180" i="5" s="1"/>
  <c r="E198" i="4"/>
  <c r="F198" i="4" s="1"/>
  <c r="D198" i="4"/>
  <c r="E248" i="3"/>
  <c r="D248" i="3"/>
  <c r="F249" i="3"/>
  <c r="C249" i="3"/>
  <c r="C181" i="5" l="1"/>
  <c r="C199" i="4"/>
  <c r="E249" i="3"/>
  <c r="D249" i="3"/>
  <c r="F250" i="3"/>
  <c r="C250" i="3"/>
  <c r="E181" i="5" l="1"/>
  <c r="F181" i="5" s="1"/>
  <c r="D181" i="5"/>
  <c r="E199" i="4"/>
  <c r="F199" i="4" s="1"/>
  <c r="D199" i="4"/>
  <c r="C251" i="3"/>
  <c r="F251" i="3"/>
  <c r="D250" i="3"/>
  <c r="E250" i="3"/>
  <c r="C182" i="5" l="1"/>
  <c r="C200" i="4"/>
  <c r="F252" i="3"/>
  <c r="C252" i="3"/>
  <c r="D251" i="3"/>
  <c r="E251" i="3"/>
  <c r="D182" i="5" l="1"/>
  <c r="E182" i="5"/>
  <c r="F182" i="5" s="1"/>
  <c r="E200" i="4"/>
  <c r="F200" i="4" s="1"/>
  <c r="D200" i="4"/>
  <c r="E252" i="3"/>
  <c r="D252" i="3"/>
  <c r="C253" i="3"/>
  <c r="F253" i="3"/>
  <c r="C183" i="5" l="1"/>
  <c r="C201" i="4"/>
  <c r="F254" i="3"/>
  <c r="C254" i="3"/>
  <c r="E253" i="3"/>
  <c r="D253" i="3"/>
  <c r="E183" i="5" l="1"/>
  <c r="F183" i="5" s="1"/>
  <c r="D183" i="5"/>
  <c r="E201" i="4"/>
  <c r="F201" i="4" s="1"/>
  <c r="D201" i="4"/>
  <c r="D254" i="3"/>
  <c r="E254" i="3"/>
  <c r="C255" i="3"/>
  <c r="F255" i="3"/>
  <c r="C184" i="5" l="1"/>
  <c r="C202" i="4"/>
  <c r="C256" i="3"/>
  <c r="F256" i="3"/>
  <c r="D255" i="3"/>
  <c r="E255" i="3"/>
  <c r="D184" i="5" l="1"/>
  <c r="E184" i="5"/>
  <c r="F184" i="5" s="1"/>
  <c r="D202" i="4"/>
  <c r="E202" i="4"/>
  <c r="F202" i="4" s="1"/>
  <c r="F257" i="3"/>
  <c r="C257" i="3"/>
  <c r="D256" i="3"/>
  <c r="E256" i="3"/>
  <c r="C185" i="5" l="1"/>
  <c r="C203" i="4"/>
  <c r="E257" i="3"/>
  <c r="D257" i="3"/>
  <c r="C258" i="3"/>
  <c r="F258" i="3"/>
  <c r="D185" i="5" l="1"/>
  <c r="E185" i="5"/>
  <c r="F185" i="5" s="1"/>
  <c r="E203" i="4"/>
  <c r="F203" i="4" s="1"/>
  <c r="D203" i="4"/>
  <c r="D258" i="3"/>
  <c r="E258" i="3"/>
  <c r="C259" i="3"/>
  <c r="F259" i="3"/>
  <c r="C186" i="5" l="1"/>
  <c r="C204" i="4"/>
  <c r="C260" i="3"/>
  <c r="F260" i="3"/>
  <c r="D259" i="3"/>
  <c r="E259" i="3"/>
  <c r="D186" i="5" l="1"/>
  <c r="E186" i="5"/>
  <c r="F186" i="5" s="1"/>
  <c r="E204" i="4"/>
  <c r="F204" i="4" s="1"/>
  <c r="D204" i="4"/>
  <c r="F261" i="3"/>
  <c r="C261" i="3"/>
  <c r="E260" i="3"/>
  <c r="D260" i="3"/>
  <c r="C187" i="5" l="1"/>
  <c r="C205" i="4"/>
  <c r="E261" i="3"/>
  <c r="D261" i="3"/>
  <c r="F262" i="3"/>
  <c r="C262" i="3"/>
  <c r="E187" i="5" l="1"/>
  <c r="F187" i="5" s="1"/>
  <c r="D187" i="5"/>
  <c r="E205" i="4"/>
  <c r="F205" i="4" s="1"/>
  <c r="D205" i="4"/>
  <c r="C263" i="3"/>
  <c r="F263" i="3"/>
  <c r="D262" i="3"/>
  <c r="E262" i="3"/>
  <c r="C188" i="5" l="1"/>
  <c r="C206" i="4"/>
  <c r="F264" i="3"/>
  <c r="C264" i="3"/>
  <c r="D263" i="3"/>
  <c r="E263" i="3"/>
  <c r="E188" i="5" l="1"/>
  <c r="F188" i="5" s="1"/>
  <c r="D188" i="5"/>
  <c r="E206" i="4"/>
  <c r="F206" i="4" s="1"/>
  <c r="D206" i="4"/>
  <c r="F265" i="3"/>
  <c r="C265" i="3"/>
  <c r="E264" i="3"/>
  <c r="D264" i="3"/>
  <c r="C189" i="5" l="1"/>
  <c r="C207" i="4"/>
  <c r="E265" i="3"/>
  <c r="D265" i="3"/>
  <c r="F266" i="3"/>
  <c r="C266" i="3"/>
  <c r="E189" i="5" l="1"/>
  <c r="F189" i="5" s="1"/>
  <c r="D189" i="5"/>
  <c r="E207" i="4"/>
  <c r="F207" i="4" s="1"/>
  <c r="D207" i="4"/>
  <c r="D266" i="3"/>
  <c r="E266" i="3"/>
  <c r="C267" i="3"/>
  <c r="F267" i="3"/>
  <c r="C190" i="5" l="1"/>
  <c r="C208" i="4"/>
  <c r="C268" i="3"/>
  <c r="F268" i="3"/>
  <c r="D267" i="3"/>
  <c r="E267" i="3"/>
  <c r="D190" i="5" l="1"/>
  <c r="E190" i="5"/>
  <c r="F190" i="5" s="1"/>
  <c r="E208" i="4"/>
  <c r="F208" i="4" s="1"/>
  <c r="D208" i="4"/>
  <c r="C269" i="3"/>
  <c r="F269" i="3"/>
  <c r="E268" i="3"/>
  <c r="D268" i="3"/>
  <c r="C191" i="5" l="1"/>
  <c r="C209" i="4"/>
  <c r="C270" i="3"/>
  <c r="F270" i="3"/>
  <c r="E269" i="3"/>
  <c r="D269" i="3"/>
  <c r="E191" i="5" l="1"/>
  <c r="F191" i="5" s="1"/>
  <c r="D191" i="5"/>
  <c r="E209" i="4"/>
  <c r="F209" i="4" s="1"/>
  <c r="D209" i="4"/>
  <c r="C271" i="3"/>
  <c r="F271" i="3"/>
  <c r="D270" i="3"/>
  <c r="E270" i="3"/>
  <c r="C192" i="5" l="1"/>
  <c r="C210" i="4"/>
  <c r="F272" i="3"/>
  <c r="C272" i="3"/>
  <c r="D271" i="3"/>
  <c r="E271" i="3"/>
  <c r="D192" i="5" l="1"/>
  <c r="E192" i="5"/>
  <c r="F192" i="5" s="1"/>
  <c r="E210" i="4"/>
  <c r="F210" i="4" s="1"/>
  <c r="D210" i="4"/>
  <c r="E272" i="3"/>
  <c r="D272" i="3"/>
  <c r="C273" i="3"/>
  <c r="F273" i="3"/>
  <c r="C193" i="5" l="1"/>
  <c r="C211" i="4"/>
  <c r="D273" i="3"/>
  <c r="E273" i="3"/>
  <c r="F274" i="3"/>
  <c r="C274" i="3"/>
  <c r="D193" i="5" l="1"/>
  <c r="E193" i="5"/>
  <c r="F193" i="5" s="1"/>
  <c r="E211" i="4"/>
  <c r="F211" i="4" s="1"/>
  <c r="D211" i="4"/>
  <c r="D274" i="3"/>
  <c r="E274" i="3"/>
  <c r="C275" i="3"/>
  <c r="F275" i="3"/>
  <c r="C194" i="5" l="1"/>
  <c r="C212" i="4"/>
  <c r="D275" i="3"/>
  <c r="E275" i="3"/>
  <c r="F276" i="3"/>
  <c r="C276" i="3"/>
  <c r="D194" i="5" l="1"/>
  <c r="E194" i="5"/>
  <c r="F194" i="5" s="1"/>
  <c r="D212" i="4"/>
  <c r="E212" i="4"/>
  <c r="F212" i="4" s="1"/>
  <c r="E276" i="3"/>
  <c r="D276" i="3"/>
  <c r="F277" i="3"/>
  <c r="C277" i="3"/>
  <c r="C195" i="5" l="1"/>
  <c r="C213" i="4"/>
  <c r="C278" i="3"/>
  <c r="F278" i="3"/>
  <c r="E277" i="3"/>
  <c r="D277" i="3"/>
  <c r="E195" i="5" l="1"/>
  <c r="F195" i="5" s="1"/>
  <c r="D195" i="5"/>
  <c r="D213" i="4"/>
  <c r="E213" i="4"/>
  <c r="F213" i="4" s="1"/>
  <c r="C279" i="3"/>
  <c r="F279" i="3"/>
  <c r="D278" i="3"/>
  <c r="E278" i="3"/>
  <c r="C196" i="5" l="1"/>
  <c r="C214" i="4"/>
  <c r="C280" i="3"/>
  <c r="F280" i="3"/>
  <c r="D279" i="3"/>
  <c r="E279" i="3"/>
  <c r="E196" i="5" l="1"/>
  <c r="F196" i="5" s="1"/>
  <c r="D196" i="5"/>
  <c r="E214" i="4"/>
  <c r="F214" i="4" s="1"/>
  <c r="D214" i="4"/>
  <c r="F281" i="3"/>
  <c r="C281" i="3"/>
  <c r="E280" i="3"/>
  <c r="D280" i="3"/>
  <c r="C197" i="5" l="1"/>
  <c r="C215" i="4"/>
  <c r="E281" i="3"/>
  <c r="D281" i="3"/>
  <c r="F282" i="3"/>
  <c r="C282" i="3"/>
  <c r="D197" i="5" l="1"/>
  <c r="E197" i="5"/>
  <c r="F197" i="5" s="1"/>
  <c r="E215" i="4"/>
  <c r="F215" i="4" s="1"/>
  <c r="D215" i="4"/>
  <c r="D282" i="3"/>
  <c r="E282" i="3"/>
  <c r="C283" i="3"/>
  <c r="F283" i="3"/>
  <c r="C198" i="5" l="1"/>
  <c r="C216" i="4"/>
  <c r="C284" i="3"/>
  <c r="F284" i="3"/>
  <c r="D283" i="3"/>
  <c r="E283" i="3"/>
  <c r="D198" i="5" l="1"/>
  <c r="E198" i="5"/>
  <c r="F198" i="5" s="1"/>
  <c r="E216" i="4"/>
  <c r="F216" i="4" s="1"/>
  <c r="D216" i="4"/>
  <c r="C285" i="3"/>
  <c r="F285" i="3"/>
  <c r="E284" i="3"/>
  <c r="D284" i="3"/>
  <c r="C199" i="5" l="1"/>
  <c r="C217" i="4"/>
  <c r="F286" i="3"/>
  <c r="C286" i="3"/>
  <c r="E285" i="3"/>
  <c r="D285" i="3"/>
  <c r="D199" i="5" l="1"/>
  <c r="E199" i="5"/>
  <c r="F199" i="5" s="1"/>
  <c r="D217" i="4"/>
  <c r="E217" i="4"/>
  <c r="F217" i="4" s="1"/>
  <c r="D286" i="3"/>
  <c r="E286" i="3"/>
  <c r="C287" i="3"/>
  <c r="F287" i="3"/>
  <c r="C200" i="5" l="1"/>
  <c r="C218" i="4"/>
  <c r="D287" i="3"/>
  <c r="E287" i="3"/>
  <c r="C288" i="3"/>
  <c r="F288" i="3"/>
  <c r="E200" i="5" l="1"/>
  <c r="F200" i="5" s="1"/>
  <c r="D200" i="5"/>
  <c r="E218" i="4"/>
  <c r="F218" i="4" s="1"/>
  <c r="D218" i="4"/>
  <c r="D288" i="3"/>
  <c r="E288" i="3"/>
  <c r="F289" i="3"/>
  <c r="C289" i="3"/>
  <c r="C201" i="5" l="1"/>
  <c r="C219" i="4"/>
  <c r="E289" i="3"/>
  <c r="D289" i="3"/>
  <c r="C290" i="3"/>
  <c r="F290" i="3"/>
  <c r="D201" i="5" l="1"/>
  <c r="E201" i="5"/>
  <c r="F201" i="5" s="1"/>
  <c r="E219" i="4"/>
  <c r="F219" i="4" s="1"/>
  <c r="D219" i="4"/>
  <c r="C291" i="3"/>
  <c r="F291" i="3"/>
  <c r="D290" i="3"/>
  <c r="E290" i="3"/>
  <c r="C202" i="5" l="1"/>
  <c r="C220" i="4"/>
  <c r="F292" i="3"/>
  <c r="C292" i="3"/>
  <c r="D291" i="3"/>
  <c r="E291" i="3"/>
  <c r="D202" i="5" l="1"/>
  <c r="E202" i="5"/>
  <c r="F202" i="5" s="1"/>
  <c r="E220" i="4"/>
  <c r="F220" i="4" s="1"/>
  <c r="D220" i="4"/>
  <c r="E292" i="3"/>
  <c r="D292" i="3"/>
  <c r="C293" i="3"/>
  <c r="F293" i="3"/>
  <c r="C203" i="5" l="1"/>
  <c r="C221" i="4"/>
  <c r="F294" i="3"/>
  <c r="C294" i="3"/>
  <c r="E293" i="3"/>
  <c r="D293" i="3"/>
  <c r="D203" i="5" l="1"/>
  <c r="E203" i="5"/>
  <c r="F203" i="5" s="1"/>
  <c r="E221" i="4"/>
  <c r="F221" i="4" s="1"/>
  <c r="D221" i="4"/>
  <c r="D294" i="3"/>
  <c r="E294" i="3"/>
  <c r="C295" i="3"/>
  <c r="F295" i="3"/>
  <c r="C204" i="5" l="1"/>
  <c r="C222" i="4"/>
  <c r="F296" i="3"/>
  <c r="C296" i="3"/>
  <c r="D295" i="3"/>
  <c r="E295" i="3"/>
  <c r="D204" i="5" l="1"/>
  <c r="E204" i="5"/>
  <c r="F204" i="5" s="1"/>
  <c r="E222" i="4"/>
  <c r="F222" i="4" s="1"/>
  <c r="D222" i="4"/>
  <c r="E296" i="3"/>
  <c r="D296" i="3"/>
  <c r="F297" i="3"/>
  <c r="C297" i="3"/>
  <c r="C205" i="5" l="1"/>
  <c r="C223" i="4"/>
  <c r="E297" i="3"/>
  <c r="D297" i="3"/>
  <c r="F298" i="3"/>
  <c r="C298" i="3"/>
  <c r="D205" i="5" l="1"/>
  <c r="E205" i="5"/>
  <c r="F205" i="5" s="1"/>
  <c r="E223" i="4"/>
  <c r="F223" i="4" s="1"/>
  <c r="D223" i="4"/>
  <c r="C299" i="3"/>
  <c r="F299" i="3"/>
  <c r="D298" i="3"/>
  <c r="E298" i="3"/>
  <c r="C206" i="5" l="1"/>
  <c r="C224" i="4"/>
  <c r="D299" i="3"/>
  <c r="E299" i="3"/>
  <c r="F300" i="3"/>
  <c r="C300" i="3"/>
  <c r="E206" i="5" l="1"/>
  <c r="F206" i="5" s="1"/>
  <c r="D206" i="5"/>
  <c r="E224" i="4"/>
  <c r="F224" i="4" s="1"/>
  <c r="D224" i="4"/>
  <c r="E300" i="3"/>
  <c r="D300" i="3"/>
  <c r="F301" i="3"/>
  <c r="C301" i="3"/>
  <c r="C207" i="5" l="1"/>
  <c r="C225" i="4"/>
  <c r="E301" i="3"/>
  <c r="D301" i="3"/>
  <c r="F302" i="3"/>
  <c r="C302" i="3"/>
  <c r="E207" i="5" l="1"/>
  <c r="F207" i="5" s="1"/>
  <c r="D207" i="5"/>
  <c r="E225" i="4"/>
  <c r="F225" i="4" s="1"/>
  <c r="D225" i="4"/>
  <c r="C303" i="3"/>
  <c r="F303" i="3"/>
  <c r="D302" i="3"/>
  <c r="E302" i="3"/>
  <c r="C208" i="5" l="1"/>
  <c r="C226" i="4"/>
  <c r="C304" i="3"/>
  <c r="F304" i="3"/>
  <c r="D303" i="3"/>
  <c r="E303" i="3"/>
  <c r="E208" i="5" l="1"/>
  <c r="F208" i="5" s="1"/>
  <c r="D208" i="5"/>
  <c r="E226" i="4"/>
  <c r="F226" i="4" s="1"/>
  <c r="D226" i="4"/>
  <c r="F305" i="3"/>
  <c r="C305" i="3"/>
  <c r="D304" i="3"/>
  <c r="E304" i="3"/>
  <c r="C209" i="5" l="1"/>
  <c r="C227" i="4"/>
  <c r="E305" i="3"/>
  <c r="D305" i="3"/>
  <c r="F306" i="3"/>
  <c r="C306" i="3"/>
  <c r="D209" i="5" l="1"/>
  <c r="E209" i="5"/>
  <c r="F209" i="5" s="1"/>
  <c r="E227" i="4"/>
  <c r="F227" i="4" s="1"/>
  <c r="D227" i="4"/>
  <c r="D306" i="3"/>
  <c r="E306" i="3"/>
  <c r="C307" i="3"/>
  <c r="F307" i="3"/>
  <c r="C210" i="5" l="1"/>
  <c r="C228" i="4"/>
  <c r="C308" i="3"/>
  <c r="F308" i="3"/>
  <c r="D307" i="3"/>
  <c r="E307" i="3"/>
  <c r="D210" i="5" l="1"/>
  <c r="E210" i="5"/>
  <c r="F210" i="5" s="1"/>
  <c r="E228" i="4"/>
  <c r="F228" i="4" s="1"/>
  <c r="D228" i="4"/>
  <c r="F309" i="3"/>
  <c r="C309" i="3"/>
  <c r="E308" i="3"/>
  <c r="D308" i="3"/>
  <c r="C211" i="5" l="1"/>
  <c r="C229" i="4"/>
  <c r="E309" i="3"/>
  <c r="D309" i="3"/>
  <c r="C310" i="3"/>
  <c r="F310" i="3"/>
  <c r="E211" i="5" l="1"/>
  <c r="F211" i="5" s="1"/>
  <c r="D211" i="5"/>
  <c r="E229" i="4"/>
  <c r="F229" i="4" s="1"/>
  <c r="D229" i="4"/>
  <c r="C311" i="3"/>
  <c r="F311" i="3"/>
  <c r="D310" i="3"/>
  <c r="E310" i="3"/>
  <c r="C212" i="5" l="1"/>
  <c r="C230" i="4"/>
  <c r="D311" i="3"/>
  <c r="E311" i="3"/>
  <c r="F312" i="3"/>
  <c r="C312" i="3"/>
  <c r="E212" i="5" l="1"/>
  <c r="F212" i="5" s="1"/>
  <c r="D212" i="5"/>
  <c r="E230" i="4"/>
  <c r="F230" i="4" s="1"/>
  <c r="D230" i="4"/>
  <c r="E312" i="3"/>
  <c r="D312" i="3"/>
  <c r="F313" i="3"/>
  <c r="C313" i="3"/>
  <c r="C213" i="5" l="1"/>
  <c r="C231" i="4"/>
  <c r="E313" i="3"/>
  <c r="D313" i="3"/>
  <c r="C314" i="3"/>
  <c r="F314" i="3"/>
  <c r="E213" i="5" l="1"/>
  <c r="F213" i="5" s="1"/>
  <c r="D213" i="5"/>
  <c r="E231" i="4"/>
  <c r="F231" i="4" s="1"/>
  <c r="D231" i="4"/>
  <c r="C315" i="3"/>
  <c r="F315" i="3"/>
  <c r="D314" i="3"/>
  <c r="E314" i="3"/>
  <c r="C214" i="5" l="1"/>
  <c r="C232" i="4"/>
  <c r="F316" i="3"/>
  <c r="C316" i="3"/>
  <c r="D315" i="3"/>
  <c r="E315" i="3"/>
  <c r="E214" i="5" l="1"/>
  <c r="F214" i="5" s="1"/>
  <c r="D214" i="5"/>
  <c r="D232" i="4"/>
  <c r="E232" i="4"/>
  <c r="F232" i="4" s="1"/>
  <c r="C317" i="3"/>
  <c r="F317" i="3"/>
  <c r="E316" i="3"/>
  <c r="D316" i="3"/>
  <c r="C215" i="5" l="1"/>
  <c r="C233" i="4"/>
  <c r="F318" i="3"/>
  <c r="C318" i="3"/>
  <c r="E317" i="3"/>
  <c r="D317" i="3"/>
  <c r="D215" i="5" l="1"/>
  <c r="E215" i="5"/>
  <c r="F215" i="5" s="1"/>
  <c r="E233" i="4"/>
  <c r="F233" i="4" s="1"/>
  <c r="D233" i="4"/>
  <c r="D318" i="3"/>
  <c r="E318" i="3"/>
  <c r="C319" i="3"/>
  <c r="F319" i="3"/>
  <c r="C216" i="5" l="1"/>
  <c r="C234" i="4"/>
  <c r="F320" i="3"/>
  <c r="C320" i="3"/>
  <c r="D319" i="3"/>
  <c r="E319" i="3"/>
  <c r="D216" i="5" l="1"/>
  <c r="E216" i="5"/>
  <c r="F216" i="5" s="1"/>
  <c r="E234" i="4"/>
  <c r="F234" i="4" s="1"/>
  <c r="D234" i="4"/>
  <c r="F321" i="3"/>
  <c r="C321" i="3"/>
  <c r="E320" i="3"/>
  <c r="D320" i="3"/>
  <c r="C217" i="5" l="1"/>
  <c r="C235" i="4"/>
  <c r="E321" i="3"/>
  <c r="D321" i="3"/>
  <c r="C322" i="3"/>
  <c r="F322" i="3"/>
  <c r="E217" i="5" l="1"/>
  <c r="F217" i="5" s="1"/>
  <c r="D217" i="5"/>
  <c r="E235" i="4"/>
  <c r="F235" i="4" s="1"/>
  <c r="D235" i="4"/>
  <c r="C323" i="3"/>
  <c r="F323" i="3"/>
  <c r="D322" i="3"/>
  <c r="E322" i="3"/>
  <c r="C218" i="5" l="1"/>
  <c r="C236" i="4"/>
  <c r="D323" i="3"/>
  <c r="E323" i="3"/>
  <c r="F324" i="3"/>
  <c r="C324" i="3"/>
  <c r="E218" i="5" l="1"/>
  <c r="F218" i="5" s="1"/>
  <c r="D218" i="5"/>
  <c r="D236" i="4"/>
  <c r="E236" i="4"/>
  <c r="F236" i="4" s="1"/>
  <c r="D324" i="3"/>
  <c r="E324" i="3"/>
  <c r="F325" i="3"/>
  <c r="C325" i="3"/>
  <c r="C219" i="5" l="1"/>
  <c r="C237" i="4"/>
  <c r="E325" i="3"/>
  <c r="D325" i="3"/>
  <c r="F326" i="3"/>
  <c r="C326" i="3"/>
  <c r="D219" i="5" l="1"/>
  <c r="E219" i="5"/>
  <c r="F219" i="5" s="1"/>
  <c r="D237" i="4"/>
  <c r="E237" i="4"/>
  <c r="F237" i="4" s="1"/>
  <c r="C327" i="3"/>
  <c r="F327" i="3"/>
  <c r="D326" i="3"/>
  <c r="E326" i="3"/>
  <c r="C220" i="5" l="1"/>
  <c r="C238" i="4"/>
  <c r="F328" i="3"/>
  <c r="C328" i="3"/>
  <c r="D327" i="3"/>
  <c r="E327" i="3"/>
  <c r="E220" i="5" l="1"/>
  <c r="F220" i="5" s="1"/>
  <c r="D220" i="5"/>
  <c r="E238" i="4"/>
  <c r="F238" i="4" s="1"/>
  <c r="D238" i="4"/>
  <c r="D328" i="3"/>
  <c r="E328" i="3"/>
  <c r="F329" i="3"/>
  <c r="C329" i="3"/>
  <c r="C221" i="5" l="1"/>
  <c r="C239" i="4"/>
  <c r="F330" i="3"/>
  <c r="C330" i="3"/>
  <c r="E329" i="3"/>
  <c r="D329" i="3"/>
  <c r="D221" i="5" l="1"/>
  <c r="E221" i="5"/>
  <c r="F221" i="5" s="1"/>
  <c r="E239" i="4"/>
  <c r="F239" i="4" s="1"/>
  <c r="D239" i="4"/>
  <c r="D330" i="3"/>
  <c r="E330" i="3"/>
  <c r="C331" i="3"/>
  <c r="F331" i="3"/>
  <c r="C222" i="5" l="1"/>
  <c r="C240" i="4"/>
  <c r="D331" i="3"/>
  <c r="E331" i="3"/>
  <c r="C332" i="3"/>
  <c r="F332" i="3"/>
  <c r="E222" i="5" l="1"/>
  <c r="F222" i="5" s="1"/>
  <c r="D222" i="5"/>
  <c r="E240" i="4"/>
  <c r="F240" i="4" s="1"/>
  <c r="D240" i="4"/>
  <c r="E332" i="3"/>
  <c r="D332" i="3"/>
  <c r="C333" i="3"/>
  <c r="F333" i="3"/>
  <c r="C223" i="5" l="1"/>
  <c r="C241" i="4"/>
  <c r="F334" i="3"/>
  <c r="C334" i="3"/>
  <c r="E333" i="3"/>
  <c r="D333" i="3"/>
  <c r="D223" i="5" l="1"/>
  <c r="E223" i="5"/>
  <c r="F223" i="5" s="1"/>
  <c r="E241" i="4"/>
  <c r="F241" i="4" s="1"/>
  <c r="D241" i="4"/>
  <c r="D334" i="3"/>
  <c r="E334" i="3"/>
  <c r="C335" i="3"/>
  <c r="F335" i="3"/>
  <c r="C224" i="5" l="1"/>
  <c r="C242" i="4"/>
  <c r="F336" i="3"/>
  <c r="C336" i="3"/>
  <c r="D335" i="3"/>
  <c r="E335" i="3"/>
  <c r="D224" i="5" l="1"/>
  <c r="E224" i="5"/>
  <c r="F224" i="5" s="1"/>
  <c r="E242" i="4"/>
  <c r="F242" i="4" s="1"/>
  <c r="D242" i="4"/>
  <c r="E336" i="3"/>
  <c r="D336" i="3"/>
  <c r="C337" i="3"/>
  <c r="F337" i="3"/>
  <c r="C225" i="5" l="1"/>
  <c r="C243" i="4"/>
  <c r="F338" i="3"/>
  <c r="C338" i="3"/>
  <c r="D337" i="3"/>
  <c r="E337" i="3"/>
  <c r="D225" i="5" l="1"/>
  <c r="E225" i="5"/>
  <c r="F225" i="5" s="1"/>
  <c r="E243" i="4"/>
  <c r="F243" i="4" s="1"/>
  <c r="D243" i="4"/>
  <c r="D338" i="3"/>
  <c r="E338" i="3"/>
  <c r="C339" i="3"/>
  <c r="F339" i="3"/>
  <c r="C226" i="5" l="1"/>
  <c r="C244" i="4"/>
  <c r="F340" i="3"/>
  <c r="C340" i="3"/>
  <c r="D339" i="3"/>
  <c r="E339" i="3"/>
  <c r="D226" i="5" l="1"/>
  <c r="E226" i="5"/>
  <c r="F226" i="5" s="1"/>
  <c r="D244" i="4"/>
  <c r="E244" i="4"/>
  <c r="F244" i="4" s="1"/>
  <c r="E340" i="3"/>
  <c r="D340" i="3"/>
  <c r="F341" i="3"/>
  <c r="C341" i="3"/>
  <c r="C227" i="5" l="1"/>
  <c r="C245" i="4"/>
  <c r="E341" i="3"/>
  <c r="D341" i="3"/>
  <c r="C342" i="3"/>
  <c r="F342" i="3"/>
  <c r="E227" i="5" l="1"/>
  <c r="F227" i="5" s="1"/>
  <c r="D227" i="5"/>
  <c r="D245" i="4"/>
  <c r="E245" i="4"/>
  <c r="F245" i="4" s="1"/>
  <c r="C343" i="3"/>
  <c r="F343" i="3"/>
  <c r="D342" i="3"/>
  <c r="E342" i="3"/>
  <c r="C228" i="5" l="1"/>
  <c r="C246" i="4"/>
  <c r="F344" i="3"/>
  <c r="C344" i="3"/>
  <c r="D343" i="3"/>
  <c r="E343" i="3"/>
  <c r="D228" i="5" l="1"/>
  <c r="E228" i="5"/>
  <c r="F228" i="5" s="1"/>
  <c r="E246" i="4"/>
  <c r="F246" i="4" s="1"/>
  <c r="D246" i="4"/>
  <c r="E344" i="3"/>
  <c r="D344" i="3"/>
  <c r="F345" i="3"/>
  <c r="C345" i="3"/>
  <c r="C229" i="5" l="1"/>
  <c r="C247" i="4"/>
  <c r="E345" i="3"/>
  <c r="D345" i="3"/>
  <c r="F346" i="3"/>
  <c r="C346" i="3"/>
  <c r="D229" i="5" l="1"/>
  <c r="E229" i="5"/>
  <c r="F229" i="5" s="1"/>
  <c r="E247" i="4"/>
  <c r="F247" i="4" s="1"/>
  <c r="D247" i="4"/>
  <c r="D346" i="3"/>
  <c r="E346" i="3"/>
  <c r="C347" i="3"/>
  <c r="F347" i="3"/>
  <c r="C230" i="5" l="1"/>
  <c r="C248" i="4"/>
  <c r="F348" i="3"/>
  <c r="C348" i="3"/>
  <c r="D347" i="3"/>
  <c r="E347" i="3"/>
  <c r="E230" i="5" l="1"/>
  <c r="F230" i="5" s="1"/>
  <c r="D230" i="5"/>
  <c r="E248" i="4"/>
  <c r="F248" i="4" s="1"/>
  <c r="D248" i="4"/>
  <c r="E348" i="3"/>
  <c r="D348" i="3"/>
  <c r="C349" i="3"/>
  <c r="F349" i="3"/>
  <c r="C231" i="5" l="1"/>
  <c r="C249" i="4"/>
  <c r="F350" i="3"/>
  <c r="C350" i="3"/>
  <c r="E349" i="3"/>
  <c r="D349" i="3"/>
  <c r="E231" i="5" l="1"/>
  <c r="F231" i="5" s="1"/>
  <c r="D231" i="5"/>
  <c r="E249" i="4"/>
  <c r="F249" i="4" s="1"/>
  <c r="D249" i="4"/>
  <c r="D350" i="3"/>
  <c r="E350" i="3"/>
  <c r="C351" i="3"/>
  <c r="F351" i="3"/>
  <c r="C232" i="5" l="1"/>
  <c r="C250" i="4"/>
  <c r="C352" i="3"/>
  <c r="F352" i="3"/>
  <c r="D351" i="3"/>
  <c r="E351" i="3"/>
  <c r="D232" i="5" l="1"/>
  <c r="E232" i="5"/>
  <c r="F232" i="5" s="1"/>
  <c r="D250" i="4"/>
  <c r="E250" i="4"/>
  <c r="F250" i="4" s="1"/>
  <c r="F353" i="3"/>
  <c r="C353" i="3"/>
  <c r="D352" i="3"/>
  <c r="E352" i="3"/>
  <c r="C233" i="5" l="1"/>
  <c r="C251" i="4"/>
  <c r="E353" i="3"/>
  <c r="D353" i="3"/>
  <c r="F354" i="3"/>
  <c r="C354" i="3"/>
  <c r="E233" i="5" l="1"/>
  <c r="F233" i="5" s="1"/>
  <c r="D233" i="5"/>
  <c r="E251" i="4"/>
  <c r="F251" i="4" s="1"/>
  <c r="D251" i="4"/>
  <c r="D354" i="3"/>
  <c r="E354" i="3"/>
  <c r="C355" i="3"/>
  <c r="F355" i="3"/>
  <c r="C234" i="5" l="1"/>
  <c r="C252" i="4"/>
  <c r="F356" i="3"/>
  <c r="C356" i="3"/>
  <c r="D355" i="3"/>
  <c r="E355" i="3"/>
  <c r="D234" i="5" l="1"/>
  <c r="E234" i="5"/>
  <c r="F234" i="5" s="1"/>
  <c r="D252" i="4"/>
  <c r="E252" i="4"/>
  <c r="F252" i="4" s="1"/>
  <c r="E356" i="3"/>
  <c r="D356" i="3"/>
  <c r="C357" i="3"/>
  <c r="F357" i="3"/>
  <c r="C235" i="5" l="1"/>
  <c r="C253" i="4"/>
  <c r="C358" i="3"/>
  <c r="F358" i="3"/>
  <c r="E357" i="3"/>
  <c r="D357" i="3"/>
  <c r="D235" i="5" l="1"/>
  <c r="E235" i="5"/>
  <c r="F235" i="5" s="1"/>
  <c r="E253" i="4"/>
  <c r="F253" i="4" s="1"/>
  <c r="D253" i="4"/>
  <c r="C359" i="3"/>
  <c r="F359" i="3"/>
  <c r="D358" i="3"/>
  <c r="E358" i="3"/>
  <c r="C236" i="5" l="1"/>
  <c r="C254" i="4"/>
  <c r="F360" i="3"/>
  <c r="C360" i="3"/>
  <c r="D359" i="3"/>
  <c r="E359" i="3"/>
  <c r="E236" i="5" l="1"/>
  <c r="F236" i="5" s="1"/>
  <c r="D236" i="5"/>
  <c r="E254" i="4"/>
  <c r="F254" i="4" s="1"/>
  <c r="D254" i="4"/>
  <c r="E360" i="3"/>
  <c r="D360" i="3"/>
  <c r="F361" i="3"/>
  <c r="C361" i="3"/>
  <c r="C237" i="5" l="1"/>
  <c r="C255" i="4"/>
  <c r="E361" i="3"/>
  <c r="D361" i="3"/>
  <c r="F362" i="3"/>
  <c r="C362" i="3"/>
  <c r="E237" i="5" l="1"/>
  <c r="F237" i="5" s="1"/>
  <c r="D237" i="5"/>
  <c r="E255" i="4"/>
  <c r="F255" i="4" s="1"/>
  <c r="D255" i="4"/>
  <c r="D362" i="3"/>
  <c r="E362" i="3"/>
  <c r="C363" i="3"/>
  <c r="F363" i="3"/>
  <c r="C238" i="5" l="1"/>
  <c r="C256" i="4"/>
  <c r="E363" i="3"/>
  <c r="D363" i="3"/>
  <c r="F364" i="3"/>
  <c r="C364" i="3"/>
  <c r="D238" i="5" l="1"/>
  <c r="E238" i="5"/>
  <c r="F238" i="5" s="1"/>
  <c r="E256" i="4"/>
  <c r="F256" i="4" s="1"/>
  <c r="D256" i="4"/>
  <c r="E364" i="3"/>
  <c r="D364" i="3"/>
  <c r="F365" i="3"/>
  <c r="C365" i="3"/>
  <c r="C239" i="5" l="1"/>
  <c r="C257" i="4"/>
  <c r="E365" i="3"/>
  <c r="D365" i="3"/>
  <c r="F366" i="3"/>
  <c r="C366" i="3"/>
  <c r="E239" i="5" l="1"/>
  <c r="F239" i="5" s="1"/>
  <c r="D239" i="5"/>
  <c r="D257" i="4"/>
  <c r="E257" i="4"/>
  <c r="F257" i="4" s="1"/>
  <c r="C367" i="3"/>
  <c r="F367" i="3"/>
  <c r="E366" i="3"/>
  <c r="D366" i="3"/>
  <c r="C240" i="5" l="1"/>
  <c r="C258" i="4"/>
  <c r="C368" i="3"/>
  <c r="F368" i="3"/>
  <c r="E367" i="3"/>
  <c r="D367" i="3"/>
  <c r="E240" i="5" l="1"/>
  <c r="F240" i="5" s="1"/>
  <c r="D240" i="5"/>
  <c r="E258" i="4"/>
  <c r="F258" i="4" s="1"/>
  <c r="D258" i="4"/>
  <c r="F369" i="3"/>
  <c r="C369" i="3"/>
  <c r="E368" i="3"/>
  <c r="D368" i="3"/>
  <c r="C241" i="5" l="1"/>
  <c r="C259" i="4"/>
  <c r="E369" i="3"/>
  <c r="D369" i="3"/>
  <c r="F370" i="3"/>
  <c r="C370" i="3"/>
  <c r="E241" i="5" l="1"/>
  <c r="F241" i="5" s="1"/>
  <c r="D241" i="5"/>
  <c r="D259" i="4"/>
  <c r="E259" i="4"/>
  <c r="F259" i="4" s="1"/>
  <c r="C371" i="3"/>
  <c r="F371" i="3"/>
  <c r="E370" i="3"/>
  <c r="D370" i="3"/>
  <c r="C242" i="5" l="1"/>
  <c r="C260" i="4"/>
  <c r="F372" i="3"/>
  <c r="C372" i="3"/>
  <c r="E371" i="3"/>
  <c r="D371" i="3"/>
  <c r="E242" i="5" l="1"/>
  <c r="F242" i="5" s="1"/>
  <c r="D242" i="5"/>
  <c r="E260" i="4"/>
  <c r="F260" i="4" s="1"/>
  <c r="D260" i="4"/>
  <c r="E372" i="3"/>
  <c r="D372" i="3"/>
  <c r="C373" i="3"/>
  <c r="F373" i="3"/>
  <c r="C243" i="5" l="1"/>
  <c r="C261" i="4"/>
  <c r="D373" i="3"/>
  <c r="E373" i="3"/>
  <c r="F374" i="3"/>
  <c r="C374" i="3"/>
  <c r="D243" i="5" l="1"/>
  <c r="E243" i="5"/>
  <c r="F243" i="5" s="1"/>
  <c r="D261" i="4"/>
  <c r="E261" i="4"/>
  <c r="F261" i="4" s="1"/>
  <c r="C375" i="3"/>
  <c r="F375" i="3"/>
  <c r="E374" i="3"/>
  <c r="D374" i="3"/>
  <c r="C244" i="5" l="1"/>
  <c r="C262" i="4"/>
  <c r="C376" i="3"/>
  <c r="F376" i="3"/>
  <c r="E375" i="3"/>
  <c r="D375" i="3"/>
  <c r="E244" i="5" l="1"/>
  <c r="F244" i="5" s="1"/>
  <c r="D244" i="5"/>
  <c r="E262" i="4"/>
  <c r="F262" i="4" s="1"/>
  <c r="D262" i="4"/>
  <c r="F377" i="3"/>
  <c r="C377" i="3"/>
  <c r="E376" i="3"/>
  <c r="D376" i="3"/>
  <c r="C245" i="5" l="1"/>
  <c r="C263" i="4"/>
  <c r="E377" i="3"/>
  <c r="D377" i="3"/>
  <c r="F378" i="3"/>
  <c r="C378" i="3"/>
  <c r="D245" i="5" l="1"/>
  <c r="E245" i="5"/>
  <c r="F245" i="5" s="1"/>
  <c r="E263" i="4"/>
  <c r="F263" i="4" s="1"/>
  <c r="D263" i="4"/>
  <c r="C379" i="3"/>
  <c r="F379" i="3"/>
  <c r="E378" i="3"/>
  <c r="D378" i="3"/>
  <c r="C246" i="5" l="1"/>
  <c r="C264" i="4"/>
  <c r="E379" i="3"/>
  <c r="D379" i="3"/>
  <c r="D246" i="5" l="1"/>
  <c r="E246" i="5"/>
  <c r="F246" i="5" s="1"/>
  <c r="E264" i="4"/>
  <c r="F264" i="4" s="1"/>
  <c r="D264" i="4"/>
  <c r="C247" i="5" l="1"/>
  <c r="C265" i="4"/>
  <c r="E247" i="5" l="1"/>
  <c r="F247" i="5" s="1"/>
  <c r="D247" i="5"/>
  <c r="E265" i="4"/>
  <c r="F265" i="4" s="1"/>
  <c r="D265" i="4"/>
  <c r="C248" i="5" l="1"/>
  <c r="C266" i="4"/>
  <c r="E248" i="5" l="1"/>
  <c r="F248" i="5" s="1"/>
  <c r="D248" i="5"/>
  <c r="D266" i="4"/>
  <c r="E266" i="4"/>
  <c r="F266" i="4" s="1"/>
  <c r="C249" i="5" l="1"/>
  <c r="C267" i="4"/>
  <c r="D249" i="5" l="1"/>
  <c r="E249" i="5"/>
  <c r="F249" i="5" s="1"/>
  <c r="E267" i="4"/>
  <c r="F267" i="4" s="1"/>
  <c r="D267" i="4"/>
  <c r="C250" i="5" l="1"/>
  <c r="C268" i="4"/>
  <c r="D250" i="5" l="1"/>
  <c r="E250" i="5"/>
  <c r="F250" i="5" s="1"/>
  <c r="E268" i="4"/>
  <c r="F268" i="4" s="1"/>
  <c r="D268" i="4"/>
  <c r="C251" i="5" l="1"/>
  <c r="C269" i="4"/>
  <c r="D251" i="5" l="1"/>
  <c r="E251" i="5"/>
  <c r="F251" i="5" s="1"/>
  <c r="E269" i="4"/>
  <c r="F269" i="4" s="1"/>
  <c r="D269" i="4"/>
  <c r="C252" i="5" l="1"/>
  <c r="C270" i="4"/>
  <c r="E252" i="5" l="1"/>
  <c r="F252" i="5" s="1"/>
  <c r="D252" i="5"/>
  <c r="E270" i="4"/>
  <c r="F270" i="4" s="1"/>
  <c r="D270" i="4"/>
  <c r="C253" i="5" l="1"/>
  <c r="C271" i="4"/>
  <c r="E253" i="5" l="1"/>
  <c r="F253" i="5" s="1"/>
  <c r="D253" i="5"/>
  <c r="E271" i="4"/>
  <c r="F271" i="4" s="1"/>
  <c r="D271" i="4"/>
  <c r="C254" i="5" l="1"/>
  <c r="C272" i="4"/>
  <c r="D254" i="5" l="1"/>
  <c r="E254" i="5"/>
  <c r="F254" i="5" s="1"/>
  <c r="E272" i="4"/>
  <c r="F272" i="4" s="1"/>
  <c r="D272" i="4"/>
  <c r="C255" i="5" l="1"/>
  <c r="C273" i="4"/>
  <c r="D255" i="5" l="1"/>
  <c r="E255" i="5"/>
  <c r="F255" i="5" s="1"/>
  <c r="D273" i="4"/>
  <c r="E273" i="4"/>
  <c r="F273" i="4" s="1"/>
  <c r="C256" i="5" l="1"/>
  <c r="C274" i="4"/>
  <c r="D256" i="5" l="1"/>
  <c r="E256" i="5"/>
  <c r="F256" i="5" s="1"/>
  <c r="E274" i="4"/>
  <c r="F274" i="4" s="1"/>
  <c r="D274" i="4"/>
  <c r="C257" i="5" l="1"/>
  <c r="C275" i="4"/>
  <c r="D257" i="5" l="1"/>
  <c r="E257" i="5"/>
  <c r="F257" i="5" s="1"/>
  <c r="E275" i="4"/>
  <c r="F275" i="4" s="1"/>
  <c r="D275" i="4"/>
  <c r="C258" i="5" l="1"/>
  <c r="C276" i="4"/>
  <c r="D258" i="5" l="1"/>
  <c r="E258" i="5"/>
  <c r="F258" i="5" s="1"/>
  <c r="D276" i="4"/>
  <c r="E276" i="4"/>
  <c r="F276" i="4" s="1"/>
  <c r="C259" i="5" l="1"/>
  <c r="C277" i="4"/>
  <c r="D259" i="5" l="1"/>
  <c r="E259" i="5"/>
  <c r="F259" i="5" s="1"/>
  <c r="E277" i="4"/>
  <c r="F277" i="4" s="1"/>
  <c r="D277" i="4"/>
  <c r="C260" i="5" l="1"/>
  <c r="C278" i="4"/>
  <c r="E260" i="5" l="1"/>
  <c r="F260" i="5" s="1"/>
  <c r="D260" i="5"/>
  <c r="E278" i="4"/>
  <c r="F278" i="4" s="1"/>
  <c r="D278" i="4"/>
  <c r="C261" i="5" l="1"/>
  <c r="C279" i="4"/>
  <c r="E261" i="5" l="1"/>
  <c r="F261" i="5" s="1"/>
  <c r="D261" i="5"/>
  <c r="D279" i="4"/>
  <c r="E279" i="4"/>
  <c r="F279" i="4" s="1"/>
  <c r="C262" i="5" l="1"/>
  <c r="C280" i="4"/>
  <c r="E262" i="5" l="1"/>
  <c r="F262" i="5" s="1"/>
  <c r="D262" i="5"/>
  <c r="D280" i="4"/>
  <c r="E280" i="4"/>
  <c r="F280" i="4" s="1"/>
  <c r="C263" i="5" l="1"/>
  <c r="C281" i="4"/>
  <c r="D263" i="5" l="1"/>
  <c r="E263" i="5"/>
  <c r="F263" i="5" s="1"/>
  <c r="D281" i="4"/>
  <c r="E281" i="4"/>
  <c r="F281" i="4" s="1"/>
  <c r="C264" i="5" l="1"/>
  <c r="C282" i="4"/>
  <c r="E264" i="5" l="1"/>
  <c r="F264" i="5" s="1"/>
  <c r="D264" i="5"/>
  <c r="D282" i="4"/>
  <c r="E282" i="4"/>
  <c r="F282" i="4" s="1"/>
  <c r="C265" i="5" l="1"/>
  <c r="C283" i="4"/>
  <c r="D265" i="5" l="1"/>
  <c r="E265" i="5"/>
  <c r="F265" i="5" s="1"/>
  <c r="E283" i="4"/>
  <c r="F283" i="4" s="1"/>
  <c r="D283" i="4"/>
  <c r="C266" i="5" l="1"/>
  <c r="C284" i="4"/>
  <c r="E266" i="5" l="1"/>
  <c r="F266" i="5" s="1"/>
  <c r="D266" i="5"/>
  <c r="D284" i="4"/>
  <c r="E284" i="4"/>
  <c r="F284" i="4" s="1"/>
  <c r="C267" i="5" l="1"/>
  <c r="C285" i="4"/>
  <c r="E267" i="5" l="1"/>
  <c r="F267" i="5" s="1"/>
  <c r="D267" i="5"/>
  <c r="D285" i="4"/>
  <c r="E285" i="4"/>
  <c r="F285" i="4" s="1"/>
  <c r="C268" i="5" l="1"/>
  <c r="C286" i="4"/>
  <c r="E268" i="5" l="1"/>
  <c r="F268" i="5" s="1"/>
  <c r="D268" i="5"/>
  <c r="E286" i="4"/>
  <c r="F286" i="4" s="1"/>
  <c r="D286" i="4"/>
  <c r="C269" i="5" l="1"/>
  <c r="C287" i="4"/>
  <c r="E269" i="5" l="1"/>
  <c r="F269" i="5" s="1"/>
  <c r="D269" i="5"/>
  <c r="E287" i="4"/>
  <c r="F287" i="4" s="1"/>
  <c r="D287" i="4"/>
  <c r="C270" i="5" l="1"/>
  <c r="C288" i="4"/>
  <c r="D270" i="5" l="1"/>
  <c r="E270" i="5"/>
  <c r="F270" i="5" s="1"/>
  <c r="D288" i="4"/>
  <c r="E288" i="4"/>
  <c r="F288" i="4" s="1"/>
  <c r="C271" i="5" l="1"/>
  <c r="C289" i="4"/>
  <c r="D271" i="5" l="1"/>
  <c r="E271" i="5"/>
  <c r="F271" i="5" s="1"/>
  <c r="E289" i="4"/>
  <c r="F289" i="4" s="1"/>
  <c r="D289" i="4"/>
  <c r="C272" i="5" l="1"/>
  <c r="C290" i="4"/>
  <c r="E272" i="5" l="1"/>
  <c r="F272" i="5" s="1"/>
  <c r="D272" i="5"/>
  <c r="D290" i="4"/>
  <c r="E290" i="4"/>
  <c r="F290" i="4" s="1"/>
  <c r="C273" i="5" l="1"/>
  <c r="C291" i="4"/>
  <c r="D273" i="5" l="1"/>
  <c r="E273" i="5"/>
  <c r="F273" i="5" s="1"/>
  <c r="E291" i="4"/>
  <c r="F291" i="4" s="1"/>
  <c r="D291" i="4"/>
  <c r="C274" i="5" l="1"/>
  <c r="C292" i="4"/>
  <c r="E274" i="5" l="1"/>
  <c r="F274" i="5" s="1"/>
  <c r="D274" i="5"/>
  <c r="D292" i="4"/>
  <c r="E292" i="4"/>
  <c r="F292" i="4" s="1"/>
  <c r="C275" i="5" l="1"/>
  <c r="C293" i="4"/>
  <c r="E275" i="5" l="1"/>
  <c r="F275" i="5" s="1"/>
  <c r="D275" i="5"/>
  <c r="D293" i="4"/>
  <c r="E293" i="4"/>
  <c r="F293" i="4" s="1"/>
  <c r="C276" i="5" l="1"/>
  <c r="C294" i="4"/>
  <c r="D276" i="5" l="1"/>
  <c r="E276" i="5"/>
  <c r="F276" i="5" s="1"/>
  <c r="E294" i="4"/>
  <c r="F294" i="4" s="1"/>
  <c r="D294" i="4"/>
  <c r="C277" i="5" l="1"/>
  <c r="C295" i="4"/>
  <c r="D277" i="5" l="1"/>
  <c r="E277" i="5"/>
  <c r="F277" i="5" s="1"/>
  <c r="E295" i="4"/>
  <c r="F295" i="4" s="1"/>
  <c r="D295" i="4"/>
  <c r="C278" i="5" l="1"/>
  <c r="C296" i="4"/>
  <c r="E278" i="5" l="1"/>
  <c r="F278" i="5" s="1"/>
  <c r="D278" i="5"/>
  <c r="E296" i="4"/>
  <c r="F296" i="4" s="1"/>
  <c r="D296" i="4"/>
  <c r="C279" i="5" l="1"/>
  <c r="C297" i="4"/>
  <c r="D279" i="5" l="1"/>
  <c r="E279" i="5"/>
  <c r="F279" i="5" s="1"/>
  <c r="E297" i="4"/>
  <c r="F297" i="4" s="1"/>
  <c r="D297" i="4"/>
  <c r="C280" i="5" l="1"/>
  <c r="C298" i="4"/>
  <c r="E280" i="5" l="1"/>
  <c r="F280" i="5" s="1"/>
  <c r="D280" i="5"/>
  <c r="D298" i="4"/>
  <c r="E298" i="4"/>
  <c r="F298" i="4" s="1"/>
  <c r="C281" i="5" l="1"/>
  <c r="C299" i="4"/>
  <c r="E281" i="5" l="1"/>
  <c r="F281" i="5" s="1"/>
  <c r="D281" i="5"/>
  <c r="E299" i="4"/>
  <c r="F299" i="4" s="1"/>
  <c r="D299" i="4"/>
  <c r="C282" i="5" l="1"/>
  <c r="C300" i="4"/>
  <c r="D282" i="5" l="1"/>
  <c r="E282" i="5"/>
  <c r="F282" i="5" s="1"/>
  <c r="D300" i="4"/>
  <c r="E300" i="4"/>
  <c r="F300" i="4" s="1"/>
  <c r="C283" i="5" l="1"/>
  <c r="C301" i="4"/>
  <c r="E283" i="5" l="1"/>
  <c r="F283" i="5" s="1"/>
  <c r="D283" i="5"/>
  <c r="E301" i="4"/>
  <c r="F301" i="4" s="1"/>
  <c r="D301" i="4"/>
  <c r="C284" i="5" l="1"/>
  <c r="C302" i="4"/>
  <c r="D284" i="5" l="1"/>
  <c r="E284" i="5"/>
  <c r="F284" i="5" s="1"/>
  <c r="E302" i="4"/>
  <c r="F302" i="4" s="1"/>
  <c r="D302" i="4"/>
  <c r="C285" i="5" l="1"/>
  <c r="C303" i="4"/>
  <c r="E285" i="5" l="1"/>
  <c r="F285" i="5" s="1"/>
  <c r="D285" i="5"/>
  <c r="E303" i="4"/>
  <c r="F303" i="4" s="1"/>
  <c r="D303" i="4"/>
  <c r="C286" i="5" l="1"/>
  <c r="C304" i="4"/>
  <c r="E286" i="5" l="1"/>
  <c r="F286" i="5" s="1"/>
  <c r="D286" i="5"/>
  <c r="E304" i="4"/>
  <c r="F304" i="4" s="1"/>
  <c r="D304" i="4"/>
  <c r="C287" i="5" l="1"/>
  <c r="C305" i="4"/>
  <c r="D287" i="5" l="1"/>
  <c r="E287" i="5"/>
  <c r="F287" i="5" s="1"/>
  <c r="E305" i="4"/>
  <c r="F305" i="4" s="1"/>
  <c r="D305" i="4"/>
  <c r="C288" i="5" l="1"/>
  <c r="C306" i="4"/>
  <c r="D288" i="5" l="1"/>
  <c r="E288" i="5"/>
  <c r="F288" i="5" s="1"/>
  <c r="E306" i="4"/>
  <c r="F306" i="4" s="1"/>
  <c r="D306" i="4"/>
  <c r="C289" i="5" l="1"/>
  <c r="C307" i="4"/>
  <c r="E289" i="5" l="1"/>
  <c r="F289" i="5" s="1"/>
  <c r="D289" i="5"/>
  <c r="E307" i="4"/>
  <c r="F307" i="4" s="1"/>
  <c r="D307" i="4"/>
  <c r="C290" i="5" l="1"/>
  <c r="C308" i="4"/>
  <c r="E290" i="5" l="1"/>
  <c r="F290" i="5" s="1"/>
  <c r="D290" i="5"/>
  <c r="D308" i="4"/>
  <c r="E308" i="4"/>
  <c r="F308" i="4" s="1"/>
  <c r="C291" i="5" l="1"/>
  <c r="C309" i="4"/>
  <c r="D291" i="5" l="1"/>
  <c r="E291" i="5"/>
  <c r="F291" i="5" s="1"/>
  <c r="D309" i="4"/>
  <c r="E309" i="4"/>
  <c r="F309" i="4" s="1"/>
  <c r="C292" i="5" l="1"/>
  <c r="C310" i="4"/>
  <c r="E292" i="5" l="1"/>
  <c r="F292" i="5" s="1"/>
  <c r="D292" i="5"/>
  <c r="E310" i="4"/>
  <c r="F310" i="4" s="1"/>
  <c r="D310" i="4"/>
  <c r="C293" i="5" l="1"/>
  <c r="C311" i="4"/>
  <c r="D293" i="5" l="1"/>
  <c r="E293" i="5"/>
  <c r="F293" i="5" s="1"/>
  <c r="E311" i="4"/>
  <c r="F311" i="4" s="1"/>
  <c r="D311" i="4"/>
  <c r="C294" i="5" l="1"/>
  <c r="C312" i="4"/>
  <c r="D294" i="5" l="1"/>
  <c r="E294" i="5"/>
  <c r="F294" i="5" s="1"/>
  <c r="E312" i="4"/>
  <c r="F312" i="4" s="1"/>
  <c r="D312" i="4"/>
  <c r="C295" i="5" l="1"/>
  <c r="C313" i="4"/>
  <c r="E295" i="5" l="1"/>
  <c r="F295" i="5" s="1"/>
  <c r="D295" i="5"/>
  <c r="D313" i="4"/>
  <c r="E313" i="4"/>
  <c r="F313" i="4" s="1"/>
  <c r="C296" i="5" l="1"/>
  <c r="C314" i="4"/>
  <c r="E296" i="5" l="1"/>
  <c r="F296" i="5" s="1"/>
  <c r="D296" i="5"/>
  <c r="E314" i="4"/>
  <c r="F314" i="4" s="1"/>
  <c r="D314" i="4"/>
  <c r="C297" i="5" l="1"/>
  <c r="C315" i="4"/>
  <c r="D297" i="5" l="1"/>
  <c r="E297" i="5"/>
  <c r="F297" i="5" s="1"/>
  <c r="E315" i="4"/>
  <c r="F315" i="4" s="1"/>
  <c r="D315" i="4"/>
  <c r="C298" i="5" l="1"/>
  <c r="C316" i="4"/>
  <c r="E298" i="5" l="1"/>
  <c r="F298" i="5" s="1"/>
  <c r="D298" i="5"/>
  <c r="E316" i="4"/>
  <c r="F316" i="4" s="1"/>
  <c r="D316" i="4"/>
  <c r="C299" i="5" l="1"/>
  <c r="C317" i="4"/>
  <c r="E299" i="5" l="1"/>
  <c r="F299" i="5" s="1"/>
  <c r="D299" i="5"/>
  <c r="E317" i="4"/>
  <c r="F317" i="4" s="1"/>
  <c r="D317" i="4"/>
  <c r="C300" i="5" l="1"/>
  <c r="C318" i="4"/>
  <c r="E300" i="5" l="1"/>
  <c r="F300" i="5" s="1"/>
  <c r="D300" i="5"/>
  <c r="D318" i="4"/>
  <c r="E318" i="4"/>
  <c r="F318" i="4" s="1"/>
  <c r="C301" i="5" l="1"/>
  <c r="C319" i="4"/>
  <c r="E301" i="5" l="1"/>
  <c r="F301" i="5" s="1"/>
  <c r="D301" i="5"/>
  <c r="E319" i="4"/>
  <c r="F319" i="4" s="1"/>
  <c r="D319" i="4"/>
  <c r="C302" i="5" l="1"/>
  <c r="C320" i="4"/>
  <c r="F320" i="4"/>
  <c r="E302" i="5" l="1"/>
  <c r="F302" i="5" s="1"/>
  <c r="D302" i="5"/>
  <c r="F321" i="4"/>
  <c r="C321" i="4"/>
  <c r="E320" i="4"/>
  <c r="D320" i="4"/>
  <c r="C303" i="5" l="1"/>
  <c r="E321" i="4"/>
  <c r="D321" i="4"/>
  <c r="C322" i="4"/>
  <c r="F322" i="4"/>
  <c r="D303" i="5" l="1"/>
  <c r="E303" i="5"/>
  <c r="F303" i="5" s="1"/>
  <c r="F323" i="4"/>
  <c r="C323" i="4"/>
  <c r="E322" i="4"/>
  <c r="D322" i="4"/>
  <c r="C304" i="5" l="1"/>
  <c r="E323" i="4"/>
  <c r="D323" i="4"/>
  <c r="F324" i="4"/>
  <c r="C324" i="4"/>
  <c r="E304" i="5" l="1"/>
  <c r="F304" i="5" s="1"/>
  <c r="D304" i="5"/>
  <c r="D324" i="4"/>
  <c r="E324" i="4"/>
  <c r="C325" i="4"/>
  <c r="F325" i="4"/>
  <c r="C305" i="5" l="1"/>
  <c r="C326" i="4"/>
  <c r="F326" i="4"/>
  <c r="D325" i="4"/>
  <c r="E325" i="4"/>
  <c r="D305" i="5" l="1"/>
  <c r="E305" i="5"/>
  <c r="F305" i="5" s="1"/>
  <c r="F327" i="4"/>
  <c r="C327" i="4"/>
  <c r="E326" i="4"/>
  <c r="D326" i="4"/>
  <c r="C306" i="5" l="1"/>
  <c r="E327" i="4"/>
  <c r="D327" i="4"/>
  <c r="F328" i="4"/>
  <c r="C328" i="4"/>
  <c r="E306" i="5" l="1"/>
  <c r="F306" i="5" s="1"/>
  <c r="D306" i="5"/>
  <c r="E328" i="4"/>
  <c r="D328" i="4"/>
  <c r="F329" i="4"/>
  <c r="C329" i="4"/>
  <c r="C307" i="5" l="1"/>
  <c r="E329" i="4"/>
  <c r="D329" i="4"/>
  <c r="C330" i="4"/>
  <c r="F330" i="4"/>
  <c r="D307" i="5" l="1"/>
  <c r="E307" i="5"/>
  <c r="F307" i="5" s="1"/>
  <c r="F331" i="4"/>
  <c r="C331" i="4"/>
  <c r="D330" i="4"/>
  <c r="E330" i="4"/>
  <c r="C308" i="5" l="1"/>
  <c r="E331" i="4"/>
  <c r="D331" i="4"/>
  <c r="C332" i="4"/>
  <c r="F332" i="4"/>
  <c r="E308" i="5" l="1"/>
  <c r="F308" i="5" s="1"/>
  <c r="D308" i="5"/>
  <c r="F333" i="4"/>
  <c r="C333" i="4"/>
  <c r="D332" i="4"/>
  <c r="E332" i="4"/>
  <c r="C309" i="5" l="1"/>
  <c r="E333" i="4"/>
  <c r="D333" i="4"/>
  <c r="F334" i="4"/>
  <c r="C334" i="4"/>
  <c r="E309" i="5" l="1"/>
  <c r="F309" i="5" s="1"/>
  <c r="D309" i="5"/>
  <c r="E334" i="4"/>
  <c r="D334" i="4"/>
  <c r="F335" i="4"/>
  <c r="C335" i="4"/>
  <c r="C310" i="5" l="1"/>
  <c r="E335" i="4"/>
  <c r="D335" i="4"/>
  <c r="F336" i="4"/>
  <c r="C336" i="4"/>
  <c r="E310" i="5" l="1"/>
  <c r="F310" i="5" s="1"/>
  <c r="D310" i="5"/>
  <c r="E336" i="4"/>
  <c r="D336" i="4"/>
  <c r="F337" i="4"/>
  <c r="C337" i="4"/>
  <c r="C311" i="5" l="1"/>
  <c r="E337" i="4"/>
  <c r="D337" i="4"/>
  <c r="C338" i="4"/>
  <c r="F338" i="4"/>
  <c r="E311" i="5" l="1"/>
  <c r="F311" i="5" s="1"/>
  <c r="D311" i="5"/>
  <c r="F339" i="4"/>
  <c r="C339" i="4"/>
  <c r="D338" i="4"/>
  <c r="E338" i="4"/>
  <c r="C312" i="5" l="1"/>
  <c r="E339" i="4"/>
  <c r="D339" i="4"/>
  <c r="C340" i="4"/>
  <c r="F340" i="4"/>
  <c r="D312" i="5" l="1"/>
  <c r="E312" i="5"/>
  <c r="F312" i="5" s="1"/>
  <c r="F341" i="4"/>
  <c r="C341" i="4"/>
  <c r="D340" i="4"/>
  <c r="E340" i="4"/>
  <c r="C313" i="5" l="1"/>
  <c r="D341" i="4"/>
  <c r="E341" i="4"/>
  <c r="F342" i="4"/>
  <c r="C342" i="4"/>
  <c r="E313" i="5" l="1"/>
  <c r="F313" i="5" s="1"/>
  <c r="D313" i="5"/>
  <c r="E342" i="4"/>
  <c r="D342" i="4"/>
  <c r="F343" i="4"/>
  <c r="C343" i="4"/>
  <c r="C314" i="5" l="1"/>
  <c r="D343" i="4"/>
  <c r="E343" i="4"/>
  <c r="F344" i="4"/>
  <c r="C344" i="4"/>
  <c r="E314" i="5" l="1"/>
  <c r="F314" i="5" s="1"/>
  <c r="D314" i="5"/>
  <c r="E344" i="4"/>
  <c r="D344" i="4"/>
  <c r="F345" i="4"/>
  <c r="C345" i="4"/>
  <c r="C315" i="5" l="1"/>
  <c r="E345" i="4"/>
  <c r="D345" i="4"/>
  <c r="C346" i="4"/>
  <c r="F346" i="4"/>
  <c r="E315" i="5" l="1"/>
  <c r="F315" i="5" s="1"/>
  <c r="D315" i="5"/>
  <c r="F347" i="4"/>
  <c r="C347" i="4"/>
  <c r="D346" i="4"/>
  <c r="E346" i="4"/>
  <c r="C316" i="5" l="1"/>
  <c r="E347" i="4"/>
  <c r="D347" i="4"/>
  <c r="C348" i="4"/>
  <c r="F348" i="4"/>
  <c r="E316" i="5" l="1"/>
  <c r="F316" i="5" s="1"/>
  <c r="D316" i="5"/>
  <c r="F349" i="4"/>
  <c r="C349" i="4"/>
  <c r="E348" i="4"/>
  <c r="D348" i="4"/>
  <c r="C317" i="5" l="1"/>
  <c r="D349" i="4"/>
  <c r="E349" i="4"/>
  <c r="F350" i="4"/>
  <c r="C350" i="4"/>
  <c r="D317" i="5" l="1"/>
  <c r="E317" i="5"/>
  <c r="F317" i="5" s="1"/>
  <c r="E350" i="4"/>
  <c r="D350" i="4"/>
  <c r="F351" i="4"/>
  <c r="C351" i="4"/>
  <c r="C318" i="5" l="1"/>
  <c r="E351" i="4"/>
  <c r="D351" i="4"/>
  <c r="C352" i="4"/>
  <c r="F352" i="4"/>
  <c r="D318" i="5" l="1"/>
  <c r="E318" i="5"/>
  <c r="F318" i="5" s="1"/>
  <c r="C353" i="4"/>
  <c r="F353" i="4"/>
  <c r="D352" i="4"/>
  <c r="E352" i="4"/>
  <c r="C319" i="5" l="1"/>
  <c r="F354" i="4"/>
  <c r="C354" i="4"/>
  <c r="E353" i="4"/>
  <c r="D353" i="4"/>
  <c r="E319" i="5" l="1"/>
  <c r="F319" i="5" s="1"/>
  <c r="D319" i="5"/>
  <c r="D354" i="4"/>
  <c r="E354" i="4"/>
  <c r="F355" i="4"/>
  <c r="C355" i="4"/>
  <c r="C320" i="5" l="1"/>
  <c r="F320" i="5"/>
  <c r="D355" i="4"/>
  <c r="E355" i="4"/>
  <c r="F356" i="4"/>
  <c r="C356" i="4"/>
  <c r="C321" i="5" l="1"/>
  <c r="F321" i="5"/>
  <c r="E320" i="5"/>
  <c r="D320" i="5"/>
  <c r="D356" i="4"/>
  <c r="E356" i="4"/>
  <c r="F357" i="4"/>
  <c r="C357" i="4"/>
  <c r="C322" i="5" l="1"/>
  <c r="F322" i="5"/>
  <c r="E321" i="5"/>
  <c r="D321" i="5"/>
  <c r="E357" i="4"/>
  <c r="D357" i="4"/>
  <c r="C358" i="4"/>
  <c r="F358" i="4"/>
  <c r="D322" i="5" l="1"/>
  <c r="E322" i="5"/>
  <c r="F323" i="5"/>
  <c r="C323" i="5"/>
  <c r="C359" i="4"/>
  <c r="F359" i="4"/>
  <c r="E358" i="4"/>
  <c r="D358" i="4"/>
  <c r="E323" i="5" l="1"/>
  <c r="D323" i="5"/>
  <c r="C324" i="5"/>
  <c r="F324" i="5"/>
  <c r="C360" i="4"/>
  <c r="F360" i="4"/>
  <c r="E359" i="4"/>
  <c r="D359" i="4"/>
  <c r="C325" i="5" l="1"/>
  <c r="F325" i="5"/>
  <c r="E324" i="5"/>
  <c r="D324" i="5"/>
  <c r="F361" i="4"/>
  <c r="C361" i="4"/>
  <c r="D360" i="4"/>
  <c r="E360" i="4"/>
  <c r="C326" i="5" l="1"/>
  <c r="F326" i="5"/>
  <c r="E325" i="5"/>
  <c r="D325" i="5"/>
  <c r="E361" i="4"/>
  <c r="D361" i="4"/>
  <c r="C362" i="4"/>
  <c r="F362" i="4"/>
  <c r="F327" i="5" l="1"/>
  <c r="C327" i="5"/>
  <c r="D326" i="5"/>
  <c r="E326" i="5"/>
  <c r="F363" i="4"/>
  <c r="C363" i="4"/>
  <c r="E362" i="4"/>
  <c r="D362" i="4"/>
  <c r="E327" i="5" l="1"/>
  <c r="D327" i="5"/>
  <c r="F328" i="5"/>
  <c r="C328" i="5"/>
  <c r="E363" i="4"/>
  <c r="D363" i="4"/>
  <c r="F364" i="4"/>
  <c r="C364" i="4"/>
  <c r="E328" i="5" l="1"/>
  <c r="D328" i="5"/>
  <c r="C329" i="5"/>
  <c r="F329" i="5"/>
  <c r="E364" i="4"/>
  <c r="D364" i="4"/>
  <c r="F365" i="4"/>
  <c r="C365" i="4"/>
  <c r="F330" i="5" l="1"/>
  <c r="C330" i="5"/>
  <c r="D329" i="5"/>
  <c r="E329" i="5"/>
  <c r="E365" i="4"/>
  <c r="D365" i="4"/>
  <c r="F366" i="4"/>
  <c r="C366" i="4"/>
  <c r="E330" i="5" l="1"/>
  <c r="D330" i="5"/>
  <c r="F331" i="5"/>
  <c r="C331" i="5"/>
  <c r="D366" i="4"/>
  <c r="E366" i="4"/>
  <c r="F367" i="4"/>
  <c r="C367" i="4"/>
  <c r="E331" i="5" l="1"/>
  <c r="D331" i="5"/>
  <c r="F332" i="5"/>
  <c r="C332" i="5"/>
  <c r="E367" i="4"/>
  <c r="D367" i="4"/>
  <c r="F368" i="4"/>
  <c r="C368" i="4"/>
  <c r="E332" i="5" l="1"/>
  <c r="D332" i="5"/>
  <c r="F333" i="5"/>
  <c r="C333" i="5"/>
  <c r="E368" i="4"/>
  <c r="D368" i="4"/>
  <c r="C369" i="4"/>
  <c r="F369" i="4"/>
  <c r="E333" i="5" l="1"/>
  <c r="D333" i="5"/>
  <c r="F334" i="5"/>
  <c r="C334" i="5"/>
  <c r="F370" i="4"/>
  <c r="C370" i="4"/>
  <c r="D369" i="4"/>
  <c r="E369" i="4"/>
  <c r="E334" i="5" l="1"/>
  <c r="D334" i="5"/>
  <c r="F335" i="5"/>
  <c r="C335" i="5"/>
  <c r="E370" i="4"/>
  <c r="D370" i="4"/>
  <c r="C371" i="4"/>
  <c r="F371" i="4"/>
  <c r="E335" i="5" l="1"/>
  <c r="D335" i="5"/>
  <c r="F336" i="5"/>
  <c r="C336" i="5"/>
  <c r="F372" i="4"/>
  <c r="C372" i="4"/>
  <c r="E371" i="4"/>
  <c r="D371" i="4"/>
  <c r="D336" i="5" l="1"/>
  <c r="E336" i="5"/>
  <c r="F337" i="5"/>
  <c r="C337" i="5"/>
  <c r="E372" i="4"/>
  <c r="D372" i="4"/>
  <c r="F373" i="4"/>
  <c r="C373" i="4"/>
  <c r="D337" i="5" l="1"/>
  <c r="E337" i="5"/>
  <c r="C338" i="5"/>
  <c r="F338" i="5"/>
  <c r="D373" i="4"/>
  <c r="E373" i="4"/>
  <c r="C374" i="4"/>
  <c r="F374" i="4"/>
  <c r="E338" i="5" l="1"/>
  <c r="D338" i="5"/>
  <c r="F339" i="5"/>
  <c r="C339" i="5"/>
  <c r="F375" i="4"/>
  <c r="C375" i="4"/>
  <c r="E374" i="4"/>
  <c r="D374" i="4"/>
  <c r="C340" i="5" l="1"/>
  <c r="F340" i="5"/>
  <c r="E339" i="5"/>
  <c r="D339" i="5"/>
  <c r="E375" i="4"/>
  <c r="D375" i="4"/>
  <c r="C376" i="4"/>
  <c r="F376" i="4"/>
  <c r="F341" i="5" l="1"/>
  <c r="C341" i="5"/>
  <c r="D340" i="5"/>
  <c r="E340" i="5"/>
  <c r="F377" i="4"/>
  <c r="C377" i="4"/>
  <c r="E376" i="4"/>
  <c r="D376" i="4"/>
  <c r="E341" i="5" l="1"/>
  <c r="D341" i="5"/>
  <c r="C342" i="5"/>
  <c r="F342" i="5"/>
  <c r="E377" i="4"/>
  <c r="D377" i="4"/>
  <c r="F378" i="4"/>
  <c r="C378" i="4"/>
  <c r="F343" i="5" l="1"/>
  <c r="C343" i="5"/>
  <c r="D342" i="5"/>
  <c r="E342" i="5"/>
  <c r="E378" i="4"/>
  <c r="D378" i="4"/>
  <c r="C379" i="4"/>
  <c r="F379" i="4"/>
  <c r="E343" i="5" l="1"/>
  <c r="D343" i="5"/>
  <c r="C344" i="5"/>
  <c r="F344" i="5"/>
  <c r="E379" i="4"/>
  <c r="D379" i="4"/>
  <c r="C345" i="5" l="1"/>
  <c r="F345" i="5"/>
  <c r="E344" i="5"/>
  <c r="D344" i="5"/>
  <c r="C346" i="5" l="1"/>
  <c r="F346" i="5"/>
  <c r="E345" i="5"/>
  <c r="D345" i="5"/>
  <c r="F347" i="5" l="1"/>
  <c r="C347" i="5"/>
  <c r="D346" i="5"/>
  <c r="E346" i="5"/>
  <c r="E347" i="5" l="1"/>
  <c r="D347" i="5"/>
  <c r="F348" i="5"/>
  <c r="C348" i="5"/>
  <c r="E348" i="5" l="1"/>
  <c r="D348" i="5"/>
  <c r="C349" i="5"/>
  <c r="F349" i="5"/>
  <c r="F350" i="5" l="1"/>
  <c r="C350" i="5"/>
  <c r="E349" i="5"/>
  <c r="D349" i="5"/>
  <c r="D350" i="5" l="1"/>
  <c r="E350" i="5"/>
  <c r="F351" i="5"/>
  <c r="C351" i="5"/>
  <c r="E351" i="5" l="1"/>
  <c r="D351" i="5"/>
  <c r="F352" i="5"/>
  <c r="C352" i="5"/>
  <c r="D352" i="5" l="1"/>
  <c r="E352" i="5"/>
  <c r="F353" i="5"/>
  <c r="C353" i="5"/>
  <c r="E353" i="5" l="1"/>
  <c r="D353" i="5"/>
  <c r="C354" i="5"/>
  <c r="F354" i="5"/>
  <c r="F355" i="5" l="1"/>
  <c r="C355" i="5"/>
  <c r="D354" i="5"/>
  <c r="E354" i="5"/>
  <c r="E355" i="5" l="1"/>
  <c r="D355" i="5"/>
  <c r="F356" i="5"/>
  <c r="C356" i="5"/>
  <c r="E356" i="5" l="1"/>
  <c r="D356" i="5"/>
  <c r="C357" i="5"/>
  <c r="F357" i="5"/>
  <c r="F358" i="5" l="1"/>
  <c r="C358" i="5"/>
  <c r="D357" i="5"/>
  <c r="E357" i="5"/>
  <c r="E358" i="5" l="1"/>
  <c r="D358" i="5"/>
  <c r="F359" i="5"/>
  <c r="C359" i="5"/>
  <c r="D359" i="5" l="1"/>
  <c r="E359" i="5"/>
  <c r="F360" i="5"/>
  <c r="C360" i="5"/>
  <c r="D360" i="5" l="1"/>
  <c r="E360" i="5"/>
  <c r="F361" i="5"/>
  <c r="C361" i="5"/>
  <c r="D361" i="5" l="1"/>
  <c r="E361" i="5"/>
  <c r="C362" i="5"/>
  <c r="F362" i="5"/>
  <c r="F363" i="5" l="1"/>
  <c r="C363" i="5"/>
  <c r="E362" i="5"/>
  <c r="D362" i="5"/>
  <c r="E363" i="5" l="1"/>
  <c r="D363" i="5"/>
  <c r="C364" i="5"/>
  <c r="F364" i="5"/>
  <c r="F365" i="5" l="1"/>
  <c r="C365" i="5"/>
  <c r="D364" i="5"/>
  <c r="E364" i="5"/>
  <c r="E365" i="5" l="1"/>
  <c r="D365" i="5"/>
  <c r="C366" i="5"/>
  <c r="F366" i="5"/>
  <c r="E366" i="5" l="1"/>
  <c r="D366" i="5"/>
  <c r="F367" i="5"/>
  <c r="C367" i="5"/>
  <c r="E367" i="5" l="1"/>
  <c r="D367" i="5"/>
  <c r="F368" i="5"/>
  <c r="C368" i="5"/>
  <c r="E368" i="5" l="1"/>
  <c r="D368" i="5"/>
  <c r="C369" i="5"/>
  <c r="F369" i="5"/>
  <c r="C370" i="5" l="1"/>
  <c r="F370" i="5"/>
  <c r="E369" i="5"/>
  <c r="D369" i="5"/>
  <c r="F371" i="5" l="1"/>
  <c r="C371" i="5"/>
  <c r="D370" i="5"/>
  <c r="E370" i="5"/>
  <c r="E371" i="5" l="1"/>
  <c r="D371" i="5"/>
  <c r="F372" i="5"/>
  <c r="C372" i="5"/>
  <c r="C373" i="5" l="1"/>
  <c r="F373" i="5"/>
  <c r="D372" i="5"/>
  <c r="E372" i="5"/>
  <c r="C374" i="5" l="1"/>
  <c r="F374" i="5"/>
  <c r="E373" i="5"/>
  <c r="D373" i="5"/>
  <c r="F375" i="5" l="1"/>
  <c r="C375" i="5"/>
  <c r="E374" i="5"/>
  <c r="D374" i="5"/>
  <c r="E375" i="5" l="1"/>
  <c r="D375" i="5"/>
  <c r="C376" i="5"/>
  <c r="F376" i="5"/>
  <c r="F377" i="5" l="1"/>
  <c r="C377" i="5"/>
  <c r="D376" i="5"/>
  <c r="E376" i="5"/>
  <c r="E377" i="5" l="1"/>
  <c r="D377" i="5"/>
  <c r="C378" i="5"/>
  <c r="F378" i="5"/>
  <c r="C379" i="5" l="1"/>
  <c r="F379" i="5"/>
  <c r="E378" i="5"/>
  <c r="D378" i="5"/>
  <c r="E379" i="5" l="1"/>
  <c r="D379" i="5"/>
  <c r="E4" i="2"/>
  <c r="F19" i="2" s="1"/>
  <c r="E9" i="2"/>
  <c r="E11" i="2" s="1"/>
  <c r="E10" i="2" s="1"/>
  <c r="C16" i="1"/>
  <c r="C20" i="2" l="1"/>
  <c r="D20" i="2" l="1"/>
  <c r="E20" i="2"/>
  <c r="F20" i="2" s="1"/>
  <c r="C21" i="2" l="1"/>
  <c r="D21" i="2" l="1"/>
  <c r="E21" i="2"/>
  <c r="F21" i="2" s="1"/>
  <c r="C22" i="2" l="1"/>
  <c r="E22" i="2" l="1"/>
  <c r="F22" i="2" s="1"/>
  <c r="D22" i="2"/>
  <c r="C23" i="2" l="1"/>
  <c r="D23" i="2" l="1"/>
  <c r="E23" i="2"/>
  <c r="F23" i="2" s="1"/>
  <c r="C24" i="2" l="1"/>
  <c r="E24" i="2" l="1"/>
  <c r="F24" i="2" s="1"/>
  <c r="D24" i="2"/>
  <c r="C25" i="2" l="1"/>
  <c r="D25" i="2" l="1"/>
  <c r="E25" i="2"/>
  <c r="F25" i="2" s="1"/>
  <c r="C26" i="2" l="1"/>
  <c r="E26" i="2" l="1"/>
  <c r="F26" i="2" s="1"/>
  <c r="D26" i="2"/>
  <c r="C27" i="2" l="1"/>
  <c r="D27" i="2" l="1"/>
  <c r="E27" i="2"/>
  <c r="F27" i="2" s="1"/>
  <c r="C28" i="2" l="1"/>
  <c r="E28" i="2" l="1"/>
  <c r="F28" i="2" s="1"/>
  <c r="D28" i="2"/>
  <c r="C29" i="2" l="1"/>
  <c r="E29" i="2" l="1"/>
  <c r="F29" i="2" s="1"/>
  <c r="D29" i="2"/>
  <c r="C30" i="2" l="1"/>
  <c r="E30" i="2" l="1"/>
  <c r="F30" i="2" s="1"/>
  <c r="D30" i="2"/>
  <c r="C31" i="2" l="1"/>
  <c r="D31" i="2" l="1"/>
  <c r="I31" i="2" s="1"/>
  <c r="E31" i="2"/>
  <c r="F31" i="2" s="1"/>
  <c r="C32" i="2" l="1"/>
  <c r="C10" i="1"/>
  <c r="E32" i="2" l="1"/>
  <c r="F32" i="2" s="1"/>
  <c r="D32" i="2"/>
  <c r="C33" i="2" l="1"/>
  <c r="D33" i="2" l="1"/>
  <c r="E33" i="2"/>
  <c r="F33" i="2" s="1"/>
  <c r="C34" i="2" l="1"/>
  <c r="D34" i="2" l="1"/>
  <c r="E34" i="2"/>
  <c r="F34" i="2" s="1"/>
  <c r="C35" i="2" l="1"/>
  <c r="D35" i="2" l="1"/>
  <c r="E35" i="2"/>
  <c r="F35" i="2" s="1"/>
  <c r="C36" i="2" l="1"/>
  <c r="D36" i="2" l="1"/>
  <c r="E36" i="2"/>
  <c r="F36" i="2" s="1"/>
  <c r="C37" i="2" l="1"/>
  <c r="D37" i="2" l="1"/>
  <c r="E37" i="2"/>
  <c r="F37" i="2" s="1"/>
  <c r="C38" i="2" l="1"/>
  <c r="D38" i="2" l="1"/>
  <c r="E38" i="2"/>
  <c r="F38" i="2" s="1"/>
  <c r="C39" i="2" l="1"/>
  <c r="E39" i="2" l="1"/>
  <c r="F39" i="2" s="1"/>
  <c r="D39" i="2"/>
  <c r="C40" i="2" l="1"/>
  <c r="E40" i="2" l="1"/>
  <c r="F40" i="2" s="1"/>
  <c r="D40" i="2"/>
  <c r="C41" i="2" l="1"/>
  <c r="D41" i="2" l="1"/>
  <c r="E41" i="2"/>
  <c r="F41" i="2" s="1"/>
  <c r="C42" i="2" l="1"/>
  <c r="D42" i="2" l="1"/>
  <c r="E42" i="2"/>
  <c r="F42" i="2" s="1"/>
  <c r="C43" i="2" l="1"/>
  <c r="D43" i="2" l="1"/>
  <c r="I32" i="2" s="1"/>
  <c r="E43" i="2"/>
  <c r="F43" i="2" s="1"/>
  <c r="C44" i="2" l="1"/>
  <c r="C11" i="1"/>
  <c r="E44" i="2" l="1"/>
  <c r="F44" i="2" s="1"/>
  <c r="D44" i="2"/>
  <c r="C45" i="2" l="1"/>
  <c r="D45" i="2" l="1"/>
  <c r="E45" i="2"/>
  <c r="F45" i="2" s="1"/>
  <c r="C46" i="2" l="1"/>
  <c r="D46" i="2" l="1"/>
  <c r="E46" i="2"/>
  <c r="F46" i="2" s="1"/>
  <c r="C47" i="2" l="1"/>
  <c r="E47" i="2" l="1"/>
  <c r="F47" i="2" s="1"/>
  <c r="D47" i="2"/>
  <c r="C48" i="2" l="1"/>
  <c r="E48" i="2" l="1"/>
  <c r="F48" i="2" s="1"/>
  <c r="D48" i="2"/>
  <c r="C49" i="2" l="1"/>
  <c r="E49" i="2" l="1"/>
  <c r="F49" i="2" s="1"/>
  <c r="D49" i="2"/>
  <c r="C50" i="2" l="1"/>
  <c r="E50" i="2" l="1"/>
  <c r="F50" i="2" s="1"/>
  <c r="D50" i="2"/>
  <c r="C51" i="2" l="1"/>
  <c r="D51" i="2" l="1"/>
  <c r="E51" i="2"/>
  <c r="F51" i="2" s="1"/>
  <c r="C52" i="2" l="1"/>
  <c r="D52" i="2" l="1"/>
  <c r="E52" i="2"/>
  <c r="F52" i="2" s="1"/>
  <c r="C53" i="2" l="1"/>
  <c r="E53" i="2" l="1"/>
  <c r="F53" i="2" s="1"/>
  <c r="D53" i="2"/>
  <c r="C54" i="2" l="1"/>
  <c r="D54" i="2" l="1"/>
  <c r="E54" i="2"/>
  <c r="F54" i="2" s="1"/>
  <c r="C55" i="2" l="1"/>
  <c r="D55" i="2" l="1"/>
  <c r="E55" i="2"/>
  <c r="F55" i="2" s="1"/>
  <c r="C56" i="2" l="1"/>
  <c r="D56" i="2" l="1"/>
  <c r="I33" i="2" s="1"/>
  <c r="E56" i="2"/>
  <c r="F56" i="2" s="1"/>
  <c r="C57" i="2" l="1"/>
  <c r="C12" i="1"/>
  <c r="C21" i="1" s="1"/>
  <c r="I37" i="2"/>
  <c r="E57" i="2" l="1"/>
  <c r="F57" i="2" s="1"/>
  <c r="D57" i="2"/>
  <c r="C58" i="2" l="1"/>
  <c r="E58" i="2" l="1"/>
  <c r="F58" i="2" s="1"/>
  <c r="D58" i="2"/>
  <c r="C59" i="2" l="1"/>
  <c r="D59" i="2" l="1"/>
  <c r="E59" i="2"/>
  <c r="F59" i="2" s="1"/>
  <c r="C60" i="2" l="1"/>
  <c r="D60" i="2" l="1"/>
  <c r="E60" i="2"/>
  <c r="F60" i="2" s="1"/>
  <c r="C61" i="2" l="1"/>
  <c r="E61" i="2" l="1"/>
  <c r="F61" i="2" s="1"/>
  <c r="D61" i="2"/>
  <c r="C62" i="2" l="1"/>
  <c r="D62" i="2" l="1"/>
  <c r="E62" i="2"/>
  <c r="F62" i="2" s="1"/>
  <c r="C63" i="2" l="1"/>
  <c r="D63" i="2" l="1"/>
  <c r="E63" i="2"/>
  <c r="F63" i="2" s="1"/>
  <c r="C64" i="2" l="1"/>
  <c r="D64" i="2" l="1"/>
  <c r="E64" i="2"/>
  <c r="F64" i="2" s="1"/>
  <c r="C65" i="2" l="1"/>
  <c r="D65" i="2" l="1"/>
  <c r="E65" i="2"/>
  <c r="F65" i="2" s="1"/>
  <c r="C66" i="2" l="1"/>
  <c r="D66" i="2" l="1"/>
  <c r="E66" i="2"/>
  <c r="F66" i="2" s="1"/>
  <c r="C67" i="2" l="1"/>
  <c r="D67" i="2" l="1"/>
  <c r="E67" i="2"/>
  <c r="F67" i="2" s="1"/>
  <c r="C68" i="2" l="1"/>
  <c r="E68" i="2" l="1"/>
  <c r="F68" i="2" s="1"/>
  <c r="D68" i="2"/>
  <c r="C69" i="2" l="1"/>
  <c r="D69" i="2" l="1"/>
  <c r="I34" i="2" s="1"/>
  <c r="E69" i="2"/>
  <c r="F69" i="2" s="1"/>
  <c r="C70" i="2" l="1"/>
  <c r="E70" i="2" l="1"/>
  <c r="F70" i="2" s="1"/>
  <c r="D70" i="2"/>
  <c r="C71" i="2" l="1"/>
  <c r="E71" i="2" l="1"/>
  <c r="F71" i="2" s="1"/>
  <c r="D71" i="2"/>
  <c r="C72" i="2" l="1"/>
  <c r="D72" i="2" l="1"/>
  <c r="E72" i="2"/>
  <c r="F72" i="2" s="1"/>
  <c r="C73" i="2" l="1"/>
  <c r="D73" i="2" l="1"/>
  <c r="E73" i="2"/>
  <c r="F73" i="2" s="1"/>
  <c r="C74" i="2" l="1"/>
  <c r="D74" i="2" l="1"/>
  <c r="E74" i="2"/>
  <c r="F74" i="2" s="1"/>
  <c r="C75" i="2" l="1"/>
  <c r="D75" i="2" l="1"/>
  <c r="E75" i="2"/>
  <c r="F75" i="2" s="1"/>
  <c r="C76" i="2" l="1"/>
  <c r="D76" i="2" l="1"/>
  <c r="E76" i="2"/>
  <c r="F76" i="2" s="1"/>
  <c r="C77" i="2" l="1"/>
  <c r="D77" i="2" l="1"/>
  <c r="E77" i="2"/>
  <c r="F77" i="2" s="1"/>
  <c r="C78" i="2" l="1"/>
  <c r="D78" i="2" l="1"/>
  <c r="E78" i="2"/>
  <c r="F78" i="2" s="1"/>
  <c r="C79" i="2" l="1"/>
  <c r="E79" i="2" l="1"/>
  <c r="F79" i="2" s="1"/>
  <c r="D79" i="2"/>
  <c r="F80" i="2" l="1"/>
  <c r="C80" i="2"/>
  <c r="D80" i="2" l="1"/>
  <c r="E80" i="2"/>
  <c r="C81" i="2"/>
  <c r="F81" i="2"/>
  <c r="F82" i="2" l="1"/>
  <c r="C82" i="2"/>
  <c r="E81" i="2"/>
  <c r="D81" i="2"/>
  <c r="D82" i="2" l="1"/>
  <c r="I35" i="2" s="1"/>
  <c r="I38" i="2" s="1"/>
  <c r="E82" i="2"/>
  <c r="F83" i="2"/>
  <c r="C83" i="2"/>
  <c r="D83" i="2" l="1"/>
  <c r="E83" i="2"/>
  <c r="C84" i="2"/>
  <c r="F84" i="2"/>
  <c r="F85" i="2" l="1"/>
  <c r="C85" i="2"/>
  <c r="E84" i="2"/>
  <c r="D84" i="2"/>
  <c r="E85" i="2" l="1"/>
  <c r="D85" i="2"/>
  <c r="C86" i="2"/>
  <c r="F86" i="2"/>
  <c r="F87" i="2" l="1"/>
  <c r="C87" i="2"/>
  <c r="D86" i="2"/>
  <c r="E86" i="2"/>
  <c r="D87" i="2" l="1"/>
  <c r="E87" i="2"/>
  <c r="C88" i="2"/>
  <c r="F88" i="2"/>
  <c r="C89" i="2" l="1"/>
  <c r="F89" i="2"/>
  <c r="E88" i="2"/>
  <c r="D88" i="2"/>
  <c r="F90" i="2" l="1"/>
  <c r="C90" i="2"/>
  <c r="D89" i="2"/>
  <c r="E89" i="2"/>
  <c r="E90" i="2" l="1"/>
  <c r="D90" i="2"/>
  <c r="F91" i="2"/>
  <c r="C91" i="2"/>
  <c r="D91" i="2" l="1"/>
  <c r="E91" i="2"/>
  <c r="C92" i="2"/>
  <c r="F92" i="2"/>
  <c r="F93" i="2" l="1"/>
  <c r="C93" i="2"/>
  <c r="E92" i="2"/>
  <c r="D92" i="2"/>
  <c r="E93" i="2" l="1"/>
  <c r="D93" i="2"/>
  <c r="F94" i="2"/>
  <c r="C94" i="2"/>
  <c r="E94" i="2" l="1"/>
  <c r="D94" i="2"/>
  <c r="F95" i="2"/>
  <c r="C95" i="2"/>
  <c r="D95" i="2" l="1"/>
  <c r="E95" i="2"/>
  <c r="C96" i="2"/>
  <c r="F96" i="2"/>
  <c r="F97" i="2" l="1"/>
  <c r="C97" i="2"/>
  <c r="E96" i="2"/>
  <c r="D96" i="2"/>
  <c r="E97" i="2" l="1"/>
  <c r="D97" i="2"/>
  <c r="F98" i="2"/>
  <c r="C98" i="2"/>
  <c r="D98" i="2" l="1"/>
  <c r="E98" i="2"/>
  <c r="F99" i="2"/>
  <c r="C99" i="2"/>
  <c r="D99" i="2" l="1"/>
  <c r="E99" i="2"/>
  <c r="C100" i="2"/>
  <c r="F100" i="2"/>
  <c r="F101" i="2" l="1"/>
  <c r="C101" i="2"/>
  <c r="E100" i="2"/>
  <c r="D100" i="2"/>
  <c r="E101" i="2" l="1"/>
  <c r="D101" i="2"/>
  <c r="C102" i="2"/>
  <c r="F102" i="2"/>
  <c r="F103" i="2" l="1"/>
  <c r="C103" i="2"/>
  <c r="E102" i="2"/>
  <c r="D102" i="2"/>
  <c r="D103" i="2" l="1"/>
  <c r="E103" i="2"/>
  <c r="C104" i="2"/>
  <c r="F104" i="2"/>
  <c r="C105" i="2" l="1"/>
  <c r="F105" i="2"/>
  <c r="E104" i="2"/>
  <c r="D104" i="2"/>
  <c r="F106" i="2" l="1"/>
  <c r="C106" i="2"/>
  <c r="D105" i="2"/>
  <c r="E105" i="2"/>
  <c r="D106" i="2" l="1"/>
  <c r="E106" i="2"/>
  <c r="F107" i="2"/>
  <c r="C107" i="2"/>
  <c r="D107" i="2" l="1"/>
  <c r="E107" i="2"/>
  <c r="C108" i="2"/>
  <c r="F108" i="2"/>
  <c r="F109" i="2" l="1"/>
  <c r="C109" i="2"/>
  <c r="D108" i="2"/>
  <c r="E108" i="2"/>
  <c r="D109" i="2" l="1"/>
  <c r="E109" i="2"/>
  <c r="F110" i="2"/>
  <c r="C110" i="2"/>
  <c r="D110" i="2" l="1"/>
  <c r="E110" i="2"/>
  <c r="F111" i="2"/>
  <c r="C111" i="2"/>
  <c r="E111" i="2" l="1"/>
  <c r="D111" i="2"/>
  <c r="C112" i="2"/>
  <c r="F112" i="2"/>
  <c r="F113" i="2" l="1"/>
  <c r="C113" i="2"/>
  <c r="D112" i="2"/>
  <c r="E112" i="2"/>
  <c r="E113" i="2" l="1"/>
  <c r="D113" i="2"/>
  <c r="C114" i="2"/>
  <c r="F114" i="2"/>
  <c r="F115" i="2" l="1"/>
  <c r="C115" i="2"/>
  <c r="E114" i="2"/>
  <c r="D114" i="2"/>
  <c r="D115" i="2" l="1"/>
  <c r="E115" i="2"/>
  <c r="C116" i="2"/>
  <c r="F116" i="2"/>
  <c r="F117" i="2" l="1"/>
  <c r="C117" i="2"/>
  <c r="D116" i="2"/>
  <c r="E116" i="2"/>
  <c r="D117" i="2" l="1"/>
  <c r="E117" i="2"/>
  <c r="C118" i="2"/>
  <c r="F118" i="2"/>
  <c r="F119" i="2" l="1"/>
  <c r="C119" i="2"/>
  <c r="D118" i="2"/>
  <c r="E118" i="2"/>
  <c r="E119" i="2" l="1"/>
  <c r="D119" i="2"/>
  <c r="C120" i="2"/>
  <c r="F120" i="2"/>
  <c r="C121" i="2" l="1"/>
  <c r="F121" i="2"/>
  <c r="E120" i="2"/>
  <c r="D120" i="2"/>
  <c r="F122" i="2" l="1"/>
  <c r="C122" i="2"/>
  <c r="D121" i="2"/>
  <c r="E121" i="2"/>
  <c r="D122" i="2" l="1"/>
  <c r="E122" i="2"/>
  <c r="F123" i="2"/>
  <c r="C123" i="2"/>
  <c r="D123" i="2" l="1"/>
  <c r="E123" i="2"/>
  <c r="C124" i="2"/>
  <c r="F124" i="2"/>
  <c r="C125" i="2" l="1"/>
  <c r="F125" i="2"/>
  <c r="E124" i="2"/>
  <c r="D124" i="2"/>
  <c r="F126" i="2" l="1"/>
  <c r="C126" i="2"/>
  <c r="E125" i="2"/>
  <c r="D125" i="2"/>
  <c r="E126" i="2" l="1"/>
  <c r="D126" i="2"/>
  <c r="F127" i="2"/>
  <c r="C127" i="2"/>
  <c r="D127" i="2" l="1"/>
  <c r="E127" i="2"/>
  <c r="C128" i="2"/>
  <c r="F128" i="2"/>
  <c r="F129" i="2" l="1"/>
  <c r="C129" i="2"/>
  <c r="E128" i="2"/>
  <c r="D128" i="2"/>
  <c r="D129" i="2" l="1"/>
  <c r="E129" i="2"/>
  <c r="F130" i="2"/>
  <c r="C130" i="2"/>
  <c r="D130" i="2" l="1"/>
  <c r="E130" i="2"/>
  <c r="F131" i="2"/>
  <c r="C131" i="2"/>
  <c r="E131" i="2" l="1"/>
  <c r="D131" i="2"/>
  <c r="C132" i="2"/>
  <c r="F132" i="2"/>
  <c r="F133" i="2" l="1"/>
  <c r="C133" i="2"/>
  <c r="D132" i="2"/>
  <c r="E132" i="2"/>
  <c r="E133" i="2" l="1"/>
  <c r="D133" i="2"/>
  <c r="F134" i="2"/>
  <c r="C134" i="2"/>
  <c r="D134" i="2" l="1"/>
  <c r="E134" i="2"/>
  <c r="F135" i="2"/>
  <c r="C135" i="2"/>
  <c r="E135" i="2" l="1"/>
  <c r="D135" i="2"/>
  <c r="C136" i="2"/>
  <c r="F136" i="2"/>
  <c r="C137" i="2" l="1"/>
  <c r="F137" i="2"/>
  <c r="E136" i="2"/>
  <c r="D136" i="2"/>
  <c r="F138" i="2" l="1"/>
  <c r="C138" i="2"/>
  <c r="E137" i="2"/>
  <c r="D137" i="2"/>
  <c r="D138" i="2" l="1"/>
  <c r="E138" i="2"/>
  <c r="F139" i="2"/>
  <c r="C139" i="2"/>
  <c r="D139" i="2" l="1"/>
  <c r="E139" i="2"/>
  <c r="C140" i="2"/>
  <c r="F140" i="2"/>
  <c r="C141" i="2" l="1"/>
  <c r="F141" i="2"/>
  <c r="E140" i="2"/>
  <c r="D140" i="2"/>
  <c r="F142" i="2" l="1"/>
  <c r="C142" i="2"/>
  <c r="E141" i="2"/>
  <c r="D141" i="2"/>
  <c r="D142" i="2" l="1"/>
  <c r="E142" i="2"/>
  <c r="F143" i="2"/>
  <c r="C143" i="2"/>
  <c r="D143" i="2" l="1"/>
  <c r="E143" i="2"/>
  <c r="C144" i="2"/>
  <c r="F144" i="2"/>
  <c r="F145" i="2" l="1"/>
  <c r="C145" i="2"/>
  <c r="E144" i="2"/>
  <c r="D144" i="2"/>
  <c r="E145" i="2" l="1"/>
  <c r="D145" i="2"/>
  <c r="C146" i="2"/>
  <c r="F146" i="2"/>
  <c r="F147" i="2" l="1"/>
  <c r="C147" i="2"/>
  <c r="D146" i="2"/>
  <c r="E146" i="2"/>
  <c r="D147" i="2" l="1"/>
  <c r="E147" i="2"/>
  <c r="C148" i="2"/>
  <c r="F148" i="2"/>
  <c r="F149" i="2" l="1"/>
  <c r="C149" i="2"/>
  <c r="E148" i="2"/>
  <c r="D148" i="2"/>
  <c r="E149" i="2" l="1"/>
  <c r="D149" i="2"/>
  <c r="C150" i="2"/>
  <c r="F150" i="2"/>
  <c r="F151" i="2" l="1"/>
  <c r="C151" i="2"/>
  <c r="E150" i="2"/>
  <c r="D150" i="2"/>
  <c r="D151" i="2" l="1"/>
  <c r="E151" i="2"/>
  <c r="C152" i="2"/>
  <c r="F152" i="2"/>
  <c r="F153" i="2" l="1"/>
  <c r="C153" i="2"/>
  <c r="E152" i="2"/>
  <c r="D152" i="2"/>
  <c r="D153" i="2" l="1"/>
  <c r="E153" i="2"/>
  <c r="F154" i="2"/>
  <c r="C154" i="2"/>
  <c r="D154" i="2" l="1"/>
  <c r="E154" i="2"/>
  <c r="F155" i="2"/>
  <c r="C155" i="2"/>
  <c r="D155" i="2" l="1"/>
  <c r="E155" i="2"/>
  <c r="C156" i="2"/>
  <c r="F156" i="2"/>
  <c r="C157" i="2" l="1"/>
  <c r="F157" i="2"/>
  <c r="E156" i="2"/>
  <c r="D156" i="2"/>
  <c r="F158" i="2" l="1"/>
  <c r="C158" i="2"/>
  <c r="E157" i="2"/>
  <c r="D157" i="2"/>
  <c r="D158" i="2" l="1"/>
  <c r="E158" i="2"/>
  <c r="F159" i="2"/>
  <c r="C159" i="2"/>
  <c r="D159" i="2" l="1"/>
  <c r="E159" i="2"/>
  <c r="C160" i="2"/>
  <c r="F160" i="2"/>
  <c r="F161" i="2" l="1"/>
  <c r="C161" i="2"/>
  <c r="E160" i="2"/>
  <c r="D160" i="2"/>
  <c r="D161" i="2" l="1"/>
  <c r="E161" i="2"/>
  <c r="F162" i="2"/>
  <c r="C162" i="2"/>
  <c r="D162" i="2" l="1"/>
  <c r="E162" i="2"/>
  <c r="F163" i="2"/>
  <c r="C163" i="2"/>
  <c r="D163" i="2" l="1"/>
  <c r="E163" i="2"/>
  <c r="C164" i="2"/>
  <c r="F164" i="2"/>
  <c r="C165" i="2" l="1"/>
  <c r="F165" i="2"/>
  <c r="E164" i="2"/>
  <c r="D164" i="2"/>
  <c r="C166" i="2" l="1"/>
  <c r="F166" i="2"/>
  <c r="D165" i="2"/>
  <c r="E165" i="2"/>
  <c r="F167" i="2" l="1"/>
  <c r="C167" i="2"/>
  <c r="E166" i="2"/>
  <c r="D166" i="2"/>
  <c r="E167" i="2" l="1"/>
  <c r="D167" i="2"/>
  <c r="C168" i="2"/>
  <c r="F168" i="2"/>
  <c r="C169" i="2" l="1"/>
  <c r="F169" i="2"/>
  <c r="E168" i="2"/>
  <c r="D168" i="2"/>
  <c r="F170" i="2" l="1"/>
  <c r="C170" i="2"/>
  <c r="D169" i="2"/>
  <c r="E169" i="2"/>
  <c r="D170" i="2" l="1"/>
  <c r="E170" i="2"/>
  <c r="F171" i="2"/>
  <c r="C171" i="2"/>
  <c r="E171" i="2" l="1"/>
  <c r="D171" i="2"/>
  <c r="C172" i="2"/>
  <c r="F172" i="2"/>
  <c r="F173" i="2" l="1"/>
  <c r="C173" i="2"/>
  <c r="D172" i="2"/>
  <c r="E172" i="2"/>
  <c r="D173" i="2" l="1"/>
  <c r="E173" i="2"/>
  <c r="F174" i="2"/>
  <c r="C174" i="2"/>
  <c r="D174" i="2" l="1"/>
  <c r="E174" i="2"/>
  <c r="F175" i="2"/>
  <c r="C175" i="2"/>
  <c r="E175" i="2" l="1"/>
  <c r="D175" i="2"/>
  <c r="C176" i="2"/>
  <c r="F176" i="2"/>
  <c r="F177" i="2" l="1"/>
  <c r="C177" i="2"/>
  <c r="E176" i="2"/>
  <c r="D176" i="2"/>
  <c r="E177" i="2" l="1"/>
  <c r="D177" i="2"/>
  <c r="C178" i="2"/>
  <c r="F178" i="2"/>
  <c r="F179" i="2" l="1"/>
  <c r="C179" i="2"/>
  <c r="D178" i="2"/>
  <c r="E178" i="2"/>
  <c r="D179" i="2" l="1"/>
  <c r="E179" i="2"/>
  <c r="C180" i="2"/>
  <c r="F180" i="2"/>
  <c r="F181" i="2" l="1"/>
  <c r="C181" i="2"/>
  <c r="E180" i="2"/>
  <c r="D180" i="2"/>
  <c r="E181" i="2" l="1"/>
  <c r="D181" i="2"/>
  <c r="C182" i="2"/>
  <c r="F182" i="2"/>
  <c r="F183" i="2" l="1"/>
  <c r="C183" i="2"/>
  <c r="E182" i="2"/>
  <c r="D182" i="2"/>
  <c r="E183" i="2" l="1"/>
  <c r="D183" i="2"/>
  <c r="C184" i="2"/>
  <c r="F184" i="2"/>
  <c r="F185" i="2" l="1"/>
  <c r="C185" i="2"/>
  <c r="E184" i="2"/>
  <c r="D184" i="2"/>
  <c r="E185" i="2" l="1"/>
  <c r="D185" i="2"/>
  <c r="F186" i="2"/>
  <c r="C186" i="2"/>
  <c r="D186" i="2" l="1"/>
  <c r="E186" i="2"/>
  <c r="F187" i="2"/>
  <c r="C187" i="2"/>
  <c r="D187" i="2" l="1"/>
  <c r="E187" i="2"/>
  <c r="C188" i="2"/>
  <c r="F188" i="2"/>
  <c r="F189" i="2" l="1"/>
  <c r="C189" i="2"/>
  <c r="E188" i="2"/>
  <c r="D188" i="2"/>
  <c r="D189" i="2" l="1"/>
  <c r="E189" i="2"/>
  <c r="C190" i="2"/>
  <c r="F190" i="2"/>
  <c r="F191" i="2" l="1"/>
  <c r="C191" i="2"/>
  <c r="E190" i="2"/>
  <c r="D190" i="2"/>
  <c r="D191" i="2" l="1"/>
  <c r="E191" i="2"/>
  <c r="C192" i="2"/>
  <c r="F192" i="2"/>
  <c r="F193" i="2" l="1"/>
  <c r="C193" i="2"/>
  <c r="D192" i="2"/>
  <c r="E192" i="2"/>
  <c r="D193" i="2" l="1"/>
  <c r="E193" i="2"/>
  <c r="F194" i="2"/>
  <c r="C194" i="2"/>
  <c r="D194" i="2" l="1"/>
  <c r="E194" i="2"/>
  <c r="F195" i="2"/>
  <c r="C195" i="2"/>
  <c r="D195" i="2" l="1"/>
  <c r="E195" i="2"/>
  <c r="C196" i="2"/>
  <c r="F196" i="2"/>
  <c r="C197" i="2" l="1"/>
  <c r="F197" i="2"/>
  <c r="D196" i="2"/>
  <c r="E196" i="2"/>
  <c r="C198" i="2" l="1"/>
  <c r="F198" i="2"/>
  <c r="E197" i="2"/>
  <c r="D197" i="2"/>
  <c r="F199" i="2" l="1"/>
  <c r="C199" i="2"/>
  <c r="D198" i="2"/>
  <c r="E198" i="2"/>
  <c r="D199" i="2" l="1"/>
  <c r="E199" i="2"/>
  <c r="C200" i="2"/>
  <c r="F200" i="2"/>
  <c r="C201" i="2" l="1"/>
  <c r="F201" i="2"/>
  <c r="E200" i="2"/>
  <c r="D200" i="2"/>
  <c r="F202" i="2" l="1"/>
  <c r="C202" i="2"/>
  <c r="E201" i="2"/>
  <c r="D201" i="2"/>
  <c r="D202" i="2" l="1"/>
  <c r="E202" i="2"/>
  <c r="F203" i="2"/>
  <c r="C203" i="2"/>
  <c r="D203" i="2" l="1"/>
  <c r="E203" i="2"/>
  <c r="C204" i="2"/>
  <c r="F204" i="2"/>
  <c r="F205" i="2" l="1"/>
  <c r="C205" i="2"/>
  <c r="E204" i="2"/>
  <c r="D204" i="2"/>
  <c r="E205" i="2" l="1"/>
  <c r="D205" i="2"/>
  <c r="F206" i="2"/>
  <c r="C206" i="2"/>
  <c r="E206" i="2" l="1"/>
  <c r="D206" i="2"/>
  <c r="F207" i="2"/>
  <c r="C207" i="2"/>
  <c r="D207" i="2" l="1"/>
  <c r="E207" i="2"/>
  <c r="C208" i="2"/>
  <c r="F208" i="2"/>
  <c r="F209" i="2" l="1"/>
  <c r="C209" i="2"/>
  <c r="E208" i="2"/>
  <c r="D208" i="2"/>
  <c r="D209" i="2" l="1"/>
  <c r="E209" i="2"/>
  <c r="C210" i="2"/>
  <c r="F210" i="2"/>
  <c r="F211" i="2" l="1"/>
  <c r="C211" i="2"/>
  <c r="D210" i="2"/>
  <c r="E210" i="2"/>
  <c r="D211" i="2" l="1"/>
  <c r="E211" i="2"/>
  <c r="C212" i="2"/>
  <c r="F212" i="2"/>
  <c r="F213" i="2" l="1"/>
  <c r="C213" i="2"/>
  <c r="E212" i="2"/>
  <c r="D212" i="2"/>
  <c r="E213" i="2" l="1"/>
  <c r="D213" i="2"/>
  <c r="C214" i="2"/>
  <c r="F214" i="2"/>
  <c r="F215" i="2" l="1"/>
  <c r="C215" i="2"/>
  <c r="D214" i="2"/>
  <c r="E214" i="2"/>
  <c r="E215" i="2" l="1"/>
  <c r="D215" i="2"/>
  <c r="C216" i="2"/>
  <c r="F216" i="2"/>
  <c r="C217" i="2" l="1"/>
  <c r="F217" i="2"/>
  <c r="E216" i="2"/>
  <c r="D216" i="2"/>
  <c r="F218" i="2" l="1"/>
  <c r="C218" i="2"/>
  <c r="D217" i="2"/>
  <c r="E217" i="2"/>
  <c r="D218" i="2" l="1"/>
  <c r="E218" i="2"/>
  <c r="F219" i="2"/>
  <c r="C219" i="2"/>
  <c r="D219" i="2" l="1"/>
  <c r="E219" i="2"/>
  <c r="C220" i="2"/>
  <c r="F220" i="2"/>
  <c r="C221" i="2" l="1"/>
  <c r="F221" i="2"/>
  <c r="E220" i="2"/>
  <c r="D220" i="2"/>
  <c r="C222" i="2" l="1"/>
  <c r="F222" i="2"/>
  <c r="E221" i="2"/>
  <c r="D221" i="2"/>
  <c r="F223" i="2" l="1"/>
  <c r="C223" i="2"/>
  <c r="D222" i="2"/>
  <c r="E222" i="2"/>
  <c r="E223" i="2" l="1"/>
  <c r="D223" i="2"/>
  <c r="C224" i="2"/>
  <c r="F224" i="2"/>
  <c r="F225" i="2" l="1"/>
  <c r="C225" i="2"/>
  <c r="D224" i="2"/>
  <c r="E224" i="2"/>
  <c r="D225" i="2" l="1"/>
  <c r="E225" i="2"/>
  <c r="F226" i="2"/>
  <c r="C226" i="2"/>
  <c r="E226" i="2" l="1"/>
  <c r="D226" i="2"/>
  <c r="F227" i="2"/>
  <c r="C227" i="2"/>
  <c r="D227" i="2" l="1"/>
  <c r="E227" i="2"/>
  <c r="C228" i="2"/>
  <c r="F228" i="2"/>
  <c r="C229" i="2" l="1"/>
  <c r="F229" i="2"/>
  <c r="D228" i="2"/>
  <c r="E228" i="2"/>
  <c r="C230" i="2" l="1"/>
  <c r="F230" i="2"/>
  <c r="D229" i="2"/>
  <c r="E229" i="2"/>
  <c r="F231" i="2" l="1"/>
  <c r="C231" i="2"/>
  <c r="E230" i="2"/>
  <c r="D230" i="2"/>
  <c r="D231" i="2" l="1"/>
  <c r="E231" i="2"/>
  <c r="C232" i="2"/>
  <c r="F232" i="2"/>
  <c r="C233" i="2" l="1"/>
  <c r="F233" i="2"/>
  <c r="E232" i="2"/>
  <c r="D232" i="2"/>
  <c r="F234" i="2" l="1"/>
  <c r="C234" i="2"/>
  <c r="D233" i="2"/>
  <c r="E233" i="2"/>
  <c r="D234" i="2" l="1"/>
  <c r="E234" i="2"/>
  <c r="F235" i="2"/>
  <c r="C235" i="2"/>
  <c r="D235" i="2" l="1"/>
  <c r="E235" i="2"/>
  <c r="C236" i="2"/>
  <c r="F236" i="2"/>
  <c r="C237" i="2" l="1"/>
  <c r="F237" i="2"/>
  <c r="D236" i="2"/>
  <c r="E236" i="2"/>
  <c r="F238" i="2" l="1"/>
  <c r="C238" i="2"/>
  <c r="E237" i="2"/>
  <c r="D237" i="2"/>
  <c r="D238" i="2" l="1"/>
  <c r="E238" i="2"/>
  <c r="F239" i="2"/>
  <c r="C239" i="2"/>
  <c r="D239" i="2" l="1"/>
  <c r="E239" i="2"/>
  <c r="C240" i="2"/>
  <c r="F240" i="2"/>
  <c r="F241" i="2" l="1"/>
  <c r="C241" i="2"/>
  <c r="E240" i="2"/>
  <c r="D240" i="2"/>
  <c r="E241" i="2" l="1"/>
  <c r="D241" i="2"/>
  <c r="C242" i="2"/>
  <c r="F242" i="2"/>
  <c r="F243" i="2" l="1"/>
  <c r="C243" i="2"/>
  <c r="D242" i="2"/>
  <c r="E242" i="2"/>
  <c r="E243" i="2" l="1"/>
  <c r="D243" i="2"/>
  <c r="C244" i="2"/>
  <c r="F244" i="2"/>
  <c r="F245" i="2" l="1"/>
  <c r="C245" i="2"/>
  <c r="D244" i="2"/>
  <c r="E244" i="2"/>
  <c r="E245" i="2" l="1"/>
  <c r="D245" i="2"/>
  <c r="C246" i="2"/>
  <c r="F246" i="2"/>
  <c r="F247" i="2" l="1"/>
  <c r="C247" i="2"/>
  <c r="D246" i="2"/>
  <c r="E246" i="2"/>
  <c r="E247" i="2" l="1"/>
  <c r="D247" i="2"/>
  <c r="C248" i="2"/>
  <c r="F248" i="2"/>
  <c r="F249" i="2" l="1"/>
  <c r="C249" i="2"/>
  <c r="E248" i="2"/>
  <c r="D248" i="2"/>
  <c r="D249" i="2" l="1"/>
  <c r="E249" i="2"/>
  <c r="F250" i="2"/>
  <c r="C250" i="2"/>
  <c r="E250" i="2" l="1"/>
  <c r="D250" i="2"/>
  <c r="F251" i="2"/>
  <c r="C251" i="2"/>
  <c r="D251" i="2" l="1"/>
  <c r="E251" i="2"/>
  <c r="C252" i="2"/>
  <c r="F252" i="2"/>
  <c r="F253" i="2" l="1"/>
  <c r="C253" i="2"/>
  <c r="E252" i="2"/>
  <c r="D252" i="2"/>
  <c r="D253" i="2" l="1"/>
  <c r="E253" i="2"/>
  <c r="F254" i="2"/>
  <c r="C254" i="2"/>
  <c r="E254" i="2" l="1"/>
  <c r="D254" i="2"/>
  <c r="F255" i="2"/>
  <c r="C255" i="2"/>
  <c r="D255" i="2" l="1"/>
  <c r="E255" i="2"/>
  <c r="C256" i="2"/>
  <c r="F256" i="2"/>
  <c r="F257" i="2" l="1"/>
  <c r="C257" i="2"/>
  <c r="E256" i="2"/>
  <c r="D256" i="2"/>
  <c r="E257" i="2" l="1"/>
  <c r="D257" i="2"/>
  <c r="F258" i="2"/>
  <c r="C258" i="2"/>
  <c r="E258" i="2" l="1"/>
  <c r="D258" i="2"/>
  <c r="F259" i="2"/>
  <c r="C259" i="2"/>
  <c r="D259" i="2" l="1"/>
  <c r="E259" i="2"/>
  <c r="C260" i="2"/>
  <c r="F260" i="2"/>
  <c r="C261" i="2" l="1"/>
  <c r="F261" i="2"/>
  <c r="D260" i="2"/>
  <c r="E260" i="2"/>
  <c r="F262" i="2" l="1"/>
  <c r="C262" i="2"/>
  <c r="E261" i="2"/>
  <c r="D261" i="2"/>
  <c r="E262" i="2" l="1"/>
  <c r="D262" i="2"/>
  <c r="F263" i="2"/>
  <c r="C263" i="2"/>
  <c r="D263" i="2" l="1"/>
  <c r="E263" i="2"/>
  <c r="C264" i="2"/>
  <c r="F264" i="2"/>
  <c r="F265" i="2" l="1"/>
  <c r="C265" i="2"/>
  <c r="E264" i="2"/>
  <c r="D264" i="2"/>
  <c r="D265" i="2" l="1"/>
  <c r="E265" i="2"/>
  <c r="F266" i="2"/>
  <c r="C266" i="2"/>
  <c r="D266" i="2" l="1"/>
  <c r="E266" i="2"/>
  <c r="F267" i="2"/>
  <c r="C267" i="2"/>
  <c r="E267" i="2" l="1"/>
  <c r="D267" i="2"/>
  <c r="C268" i="2"/>
  <c r="F268" i="2"/>
  <c r="F269" i="2" l="1"/>
  <c r="C269" i="2"/>
  <c r="E268" i="2"/>
  <c r="D268" i="2"/>
  <c r="D269" i="2" l="1"/>
  <c r="E269" i="2"/>
  <c r="F270" i="2"/>
  <c r="C270" i="2"/>
  <c r="E270" i="2" l="1"/>
  <c r="D270" i="2"/>
  <c r="F271" i="2"/>
  <c r="C271" i="2"/>
  <c r="D271" i="2" l="1"/>
  <c r="E271" i="2"/>
  <c r="C272" i="2"/>
  <c r="F272" i="2"/>
  <c r="F273" i="2" l="1"/>
  <c r="C273" i="2"/>
  <c r="E272" i="2"/>
  <c r="D272" i="2"/>
  <c r="E273" i="2" l="1"/>
  <c r="D273" i="2"/>
  <c r="F274" i="2"/>
  <c r="C274" i="2"/>
  <c r="E274" i="2" l="1"/>
  <c r="D274" i="2"/>
  <c r="F275" i="2"/>
  <c r="C275" i="2"/>
  <c r="D275" i="2" l="1"/>
  <c r="E275" i="2"/>
  <c r="C276" i="2"/>
  <c r="F276" i="2"/>
  <c r="C277" i="2" l="1"/>
  <c r="F277" i="2"/>
  <c r="E276" i="2"/>
  <c r="D276" i="2"/>
  <c r="F278" i="2" l="1"/>
  <c r="C278" i="2"/>
  <c r="E277" i="2"/>
  <c r="D277" i="2"/>
  <c r="F279" i="2" l="1"/>
  <c r="C279" i="2"/>
  <c r="D278" i="2"/>
  <c r="E278" i="2"/>
  <c r="D279" i="2" l="1"/>
  <c r="E279" i="2"/>
  <c r="C280" i="2"/>
  <c r="F280" i="2"/>
  <c r="C281" i="2" l="1"/>
  <c r="F281" i="2"/>
  <c r="E280" i="2"/>
  <c r="D280" i="2"/>
  <c r="F282" i="2" l="1"/>
  <c r="C282" i="2"/>
  <c r="D281" i="2"/>
  <c r="E281" i="2"/>
  <c r="D282" i="2" l="1"/>
  <c r="E282" i="2"/>
  <c r="F283" i="2"/>
  <c r="C283" i="2"/>
  <c r="E283" i="2" l="1"/>
  <c r="D283" i="2"/>
  <c r="C284" i="2"/>
  <c r="F284" i="2"/>
  <c r="F285" i="2" l="1"/>
  <c r="C285" i="2"/>
  <c r="E284" i="2"/>
  <c r="D284" i="2"/>
  <c r="E285" i="2" l="1"/>
  <c r="D285" i="2"/>
  <c r="F286" i="2"/>
  <c r="C286" i="2"/>
  <c r="D286" i="2" l="1"/>
  <c r="E286" i="2"/>
  <c r="F287" i="2"/>
  <c r="C287" i="2"/>
  <c r="D287" i="2" l="1"/>
  <c r="E287" i="2"/>
  <c r="C288" i="2"/>
  <c r="F288" i="2"/>
  <c r="F289" i="2" l="1"/>
  <c r="C289" i="2"/>
  <c r="E288" i="2"/>
  <c r="D288" i="2"/>
  <c r="E289" i="2" l="1"/>
  <c r="D289" i="2"/>
  <c r="F290" i="2"/>
  <c r="C290" i="2"/>
  <c r="D290" i="2" l="1"/>
  <c r="E290" i="2"/>
  <c r="F291" i="2"/>
  <c r="C291" i="2"/>
  <c r="D291" i="2" l="1"/>
  <c r="E291" i="2"/>
  <c r="C292" i="2"/>
  <c r="F292" i="2"/>
  <c r="F293" i="2" l="1"/>
  <c r="C293" i="2"/>
  <c r="E292" i="2"/>
  <c r="D292" i="2"/>
  <c r="D293" i="2" l="1"/>
  <c r="E293" i="2"/>
  <c r="F294" i="2"/>
  <c r="C294" i="2"/>
  <c r="E294" i="2" l="1"/>
  <c r="D294" i="2"/>
  <c r="F295" i="2"/>
  <c r="C295" i="2"/>
  <c r="D295" i="2" l="1"/>
  <c r="E295" i="2"/>
  <c r="C296" i="2"/>
  <c r="F296" i="2"/>
  <c r="F297" i="2" l="1"/>
  <c r="C297" i="2"/>
  <c r="E296" i="2"/>
  <c r="D296" i="2"/>
  <c r="E297" i="2" l="1"/>
  <c r="D297" i="2"/>
  <c r="F298" i="2"/>
  <c r="C298" i="2"/>
  <c r="D298" i="2" l="1"/>
  <c r="E298" i="2"/>
  <c r="F299" i="2"/>
  <c r="C299" i="2"/>
  <c r="D299" i="2" l="1"/>
  <c r="E299" i="2"/>
  <c r="C300" i="2"/>
  <c r="F300" i="2"/>
  <c r="F301" i="2" l="1"/>
  <c r="C301" i="2"/>
  <c r="E300" i="2"/>
  <c r="D300" i="2"/>
  <c r="E301" i="2" l="1"/>
  <c r="D301" i="2"/>
  <c r="F302" i="2"/>
  <c r="C302" i="2"/>
  <c r="D302" i="2" l="1"/>
  <c r="E302" i="2"/>
  <c r="F303" i="2"/>
  <c r="C303" i="2"/>
  <c r="E303" i="2" l="1"/>
  <c r="D303" i="2"/>
  <c r="C304" i="2"/>
  <c r="F304" i="2"/>
  <c r="C305" i="2" l="1"/>
  <c r="F305" i="2"/>
  <c r="E304" i="2"/>
  <c r="D304" i="2"/>
  <c r="F306" i="2" l="1"/>
  <c r="C306" i="2"/>
  <c r="D305" i="2"/>
  <c r="E305" i="2"/>
  <c r="D306" i="2" l="1"/>
  <c r="E306" i="2"/>
  <c r="F307" i="2"/>
  <c r="C307" i="2"/>
  <c r="E307" i="2" l="1"/>
  <c r="D307" i="2"/>
  <c r="C308" i="2"/>
  <c r="F308" i="2"/>
  <c r="C309" i="2" l="1"/>
  <c r="F309" i="2"/>
  <c r="E308" i="2"/>
  <c r="D308" i="2"/>
  <c r="F310" i="2" l="1"/>
  <c r="C310" i="2"/>
  <c r="E309" i="2"/>
  <c r="D309" i="2"/>
  <c r="D310" i="2" l="1"/>
  <c r="E310" i="2"/>
  <c r="F311" i="2"/>
  <c r="C311" i="2"/>
  <c r="E311" i="2" l="1"/>
  <c r="D311" i="2"/>
  <c r="C312" i="2"/>
  <c r="F312" i="2"/>
  <c r="C313" i="2" l="1"/>
  <c r="F313" i="2"/>
  <c r="D312" i="2"/>
  <c r="E312" i="2"/>
  <c r="F314" i="2" l="1"/>
  <c r="C314" i="2"/>
  <c r="E313" i="2"/>
  <c r="D313" i="2"/>
  <c r="D314" i="2" l="1"/>
  <c r="E314" i="2"/>
  <c r="F315" i="2"/>
  <c r="C315" i="2"/>
  <c r="D315" i="2" l="1"/>
  <c r="E315" i="2"/>
  <c r="C316" i="2"/>
  <c r="F316" i="2"/>
  <c r="F317" i="2" l="1"/>
  <c r="C317" i="2"/>
  <c r="D316" i="2"/>
  <c r="E316" i="2"/>
  <c r="D317" i="2" l="1"/>
  <c r="E317" i="2"/>
  <c r="F318" i="2"/>
  <c r="C318" i="2"/>
  <c r="D318" i="2" l="1"/>
  <c r="E318" i="2"/>
  <c r="F319" i="2"/>
  <c r="C319" i="2"/>
  <c r="D319" i="2" l="1"/>
  <c r="E319" i="2"/>
  <c r="C320" i="2"/>
  <c r="F320" i="2"/>
  <c r="F321" i="2" l="1"/>
  <c r="C321" i="2"/>
  <c r="E320" i="2"/>
  <c r="D320" i="2"/>
  <c r="E321" i="2" l="1"/>
  <c r="D321" i="2"/>
  <c r="F322" i="2"/>
  <c r="C322" i="2"/>
  <c r="E322" i="2" l="1"/>
  <c r="D322" i="2"/>
  <c r="F323" i="2"/>
  <c r="C323" i="2"/>
  <c r="E323" i="2" l="1"/>
  <c r="D323" i="2"/>
  <c r="C324" i="2"/>
  <c r="F324" i="2"/>
  <c r="C325" i="2" l="1"/>
  <c r="F325" i="2"/>
  <c r="D324" i="2"/>
  <c r="E324" i="2"/>
  <c r="F326" i="2" l="1"/>
  <c r="C326" i="2"/>
  <c r="E325" i="2"/>
  <c r="D325" i="2"/>
  <c r="D326" i="2" l="1"/>
  <c r="E326" i="2"/>
  <c r="F327" i="2"/>
  <c r="C327" i="2"/>
  <c r="D327" i="2" l="1"/>
  <c r="E327" i="2"/>
  <c r="C328" i="2"/>
  <c r="F328" i="2"/>
  <c r="F329" i="2" l="1"/>
  <c r="C329" i="2"/>
  <c r="E328" i="2"/>
  <c r="D328" i="2"/>
  <c r="E329" i="2" l="1"/>
  <c r="D329" i="2"/>
  <c r="F330" i="2"/>
  <c r="C330" i="2"/>
  <c r="D330" i="2" l="1"/>
  <c r="E330" i="2"/>
  <c r="F331" i="2"/>
  <c r="C331" i="2"/>
  <c r="D331" i="2" l="1"/>
  <c r="E331" i="2"/>
  <c r="C332" i="2"/>
  <c r="F332" i="2"/>
  <c r="F333" i="2" l="1"/>
  <c r="C333" i="2"/>
  <c r="E332" i="2"/>
  <c r="D332" i="2"/>
  <c r="E333" i="2" l="1"/>
  <c r="D333" i="2"/>
  <c r="F334" i="2"/>
  <c r="C334" i="2"/>
  <c r="D334" i="2" l="1"/>
  <c r="E334" i="2"/>
  <c r="F335" i="2"/>
  <c r="C335" i="2"/>
  <c r="E335" i="2" l="1"/>
  <c r="D335" i="2"/>
  <c r="C336" i="2"/>
  <c r="F336" i="2"/>
  <c r="F337" i="2" l="1"/>
  <c r="C337" i="2"/>
  <c r="D336" i="2"/>
  <c r="E336" i="2"/>
  <c r="E337" i="2" l="1"/>
  <c r="D337" i="2"/>
  <c r="F338" i="2"/>
  <c r="C338" i="2"/>
  <c r="D338" i="2" l="1"/>
  <c r="E338" i="2"/>
  <c r="F339" i="2"/>
  <c r="C339" i="2"/>
  <c r="D339" i="2" l="1"/>
  <c r="E339" i="2"/>
  <c r="C340" i="2"/>
  <c r="F340" i="2"/>
  <c r="F341" i="2" l="1"/>
  <c r="C341" i="2"/>
  <c r="D340" i="2"/>
  <c r="E340" i="2"/>
  <c r="D341" i="2" l="1"/>
  <c r="E341" i="2"/>
  <c r="F342" i="2"/>
  <c r="C342" i="2"/>
  <c r="E342" i="2" l="1"/>
  <c r="D342" i="2"/>
  <c r="F343" i="2"/>
  <c r="C343" i="2"/>
  <c r="E343" i="2" l="1"/>
  <c r="D343" i="2"/>
  <c r="C344" i="2"/>
  <c r="F344" i="2"/>
  <c r="F345" i="2" l="1"/>
  <c r="C345" i="2"/>
  <c r="E344" i="2"/>
  <c r="D344" i="2"/>
  <c r="E345" i="2" l="1"/>
  <c r="D345" i="2"/>
  <c r="F346" i="2"/>
  <c r="C346" i="2"/>
  <c r="D346" i="2" l="1"/>
  <c r="E346" i="2"/>
  <c r="F347" i="2"/>
  <c r="C347" i="2"/>
  <c r="D347" i="2" l="1"/>
  <c r="E347" i="2"/>
  <c r="C348" i="2"/>
  <c r="F348" i="2"/>
  <c r="F349" i="2" l="1"/>
  <c r="C349" i="2"/>
  <c r="D348" i="2"/>
  <c r="E348" i="2"/>
  <c r="E349" i="2" l="1"/>
  <c r="D349" i="2"/>
  <c r="F350" i="2"/>
  <c r="C350" i="2"/>
  <c r="E350" i="2" l="1"/>
  <c r="D350" i="2"/>
  <c r="F351" i="2"/>
  <c r="C351" i="2"/>
  <c r="D351" i="2" l="1"/>
  <c r="E351" i="2"/>
  <c r="C352" i="2"/>
  <c r="F352" i="2"/>
  <c r="F353" i="2" l="1"/>
  <c r="C353" i="2"/>
  <c r="D352" i="2"/>
  <c r="E352" i="2"/>
  <c r="D353" i="2" l="1"/>
  <c r="E353" i="2"/>
  <c r="F354" i="2"/>
  <c r="C354" i="2"/>
  <c r="D354" i="2" l="1"/>
  <c r="E354" i="2"/>
  <c r="F355" i="2"/>
  <c r="C355" i="2"/>
  <c r="E355" i="2" l="1"/>
  <c r="D355" i="2"/>
  <c r="C356" i="2"/>
  <c r="F356" i="2"/>
  <c r="F357" i="2" l="1"/>
  <c r="C357" i="2"/>
  <c r="E356" i="2"/>
  <c r="D356" i="2"/>
  <c r="D357" i="2" l="1"/>
  <c r="E357" i="2"/>
  <c r="F358" i="2"/>
  <c r="C358" i="2"/>
  <c r="E358" i="2" l="1"/>
  <c r="D358" i="2"/>
  <c r="F359" i="2"/>
  <c r="C359" i="2"/>
  <c r="D359" i="2" l="1"/>
  <c r="E359" i="2"/>
  <c r="C360" i="2"/>
  <c r="F360" i="2"/>
  <c r="F361" i="2" l="1"/>
  <c r="C361" i="2"/>
  <c r="D360" i="2"/>
  <c r="E360" i="2"/>
  <c r="D361" i="2" l="1"/>
  <c r="E361" i="2"/>
  <c r="F362" i="2"/>
  <c r="C362" i="2"/>
  <c r="D362" i="2" l="1"/>
  <c r="E362" i="2"/>
  <c r="F363" i="2"/>
  <c r="C363" i="2"/>
  <c r="D363" i="2" l="1"/>
  <c r="E363" i="2"/>
  <c r="C364" i="2"/>
  <c r="F364" i="2"/>
  <c r="F365" i="2" l="1"/>
  <c r="C365" i="2"/>
  <c r="E364" i="2"/>
  <c r="D364" i="2"/>
  <c r="E365" i="2" l="1"/>
  <c r="D365" i="2"/>
  <c r="F366" i="2"/>
  <c r="C366" i="2"/>
  <c r="D366" i="2" l="1"/>
  <c r="E366" i="2"/>
  <c r="F367" i="2"/>
  <c r="C367" i="2"/>
  <c r="D367" i="2" l="1"/>
  <c r="E367" i="2"/>
  <c r="C368" i="2"/>
  <c r="F368" i="2"/>
  <c r="F369" i="2" l="1"/>
  <c r="C369" i="2"/>
  <c r="E368" i="2"/>
  <c r="D368" i="2"/>
  <c r="E369" i="2" l="1"/>
  <c r="D369" i="2"/>
  <c r="F370" i="2"/>
  <c r="C370" i="2"/>
  <c r="E370" i="2" l="1"/>
  <c r="D370" i="2"/>
  <c r="F371" i="2"/>
  <c r="C371" i="2"/>
  <c r="D371" i="2" l="1"/>
  <c r="E371" i="2"/>
  <c r="C372" i="2"/>
  <c r="F372" i="2"/>
  <c r="F373" i="2" l="1"/>
  <c r="C373" i="2"/>
  <c r="E372" i="2"/>
  <c r="D372" i="2"/>
  <c r="E373" i="2" l="1"/>
  <c r="D373" i="2"/>
  <c r="F374" i="2"/>
  <c r="C374" i="2"/>
  <c r="E374" i="2" l="1"/>
  <c r="D374" i="2"/>
  <c r="F375" i="2"/>
  <c r="C375" i="2"/>
  <c r="E375" i="2" l="1"/>
  <c r="D375" i="2"/>
  <c r="C376" i="2"/>
  <c r="F376" i="2"/>
  <c r="F377" i="2" l="1"/>
  <c r="C377" i="2"/>
  <c r="E376" i="2"/>
  <c r="D376" i="2"/>
  <c r="E377" i="2" l="1"/>
  <c r="D377" i="2"/>
  <c r="F378" i="2"/>
  <c r="C378" i="2"/>
  <c r="D378" i="2" l="1"/>
  <c r="E378" i="2"/>
  <c r="F379" i="2"/>
  <c r="C379" i="2"/>
  <c r="D379" i="2" l="1"/>
  <c r="E379" i="2"/>
</calcChain>
</file>

<file path=xl/sharedStrings.xml><?xml version="1.0" encoding="utf-8"?>
<sst xmlns="http://schemas.openxmlformats.org/spreadsheetml/2006/main" count="132" uniqueCount="55">
  <si>
    <t>Home Loan Repayment &amp; Amortisation Calculator</t>
  </si>
  <si>
    <t>Copyright: The Perth Mortgage Specialist</t>
  </si>
  <si>
    <t>Loan Inputs</t>
  </si>
  <si>
    <t>Loan Amount (Principal):</t>
  </si>
  <si>
    <t>Loan Term (Years):</t>
  </si>
  <si>
    <t>Annual Interest Rate:</t>
  </si>
  <si>
    <t>Loan Information</t>
  </si>
  <si>
    <t>Monthly Repayment Amount:</t>
  </si>
  <si>
    <t>Total Interest Payable Over Loan Term:</t>
  </si>
  <si>
    <t>Total Repayments Over Loan Term:</t>
  </si>
  <si>
    <t>Important - Assumes monthly repayments only</t>
  </si>
  <si>
    <t>Note: The information provided by the calculator is intended to provide illustrative examples based on stated assumptions and your inputs. Results are not financial advice, are a guide only, and are not a guaranteed outcome or quote.</t>
  </si>
  <si>
    <t>Month</t>
  </si>
  <si>
    <t>Repayment</t>
  </si>
  <si>
    <t>Interest</t>
  </si>
  <si>
    <t>Principal</t>
  </si>
  <si>
    <t>Balance</t>
  </si>
  <si>
    <t>Rent</t>
  </si>
  <si>
    <t>Grants</t>
  </si>
  <si>
    <t>Stamp Duty</t>
  </si>
  <si>
    <t>Inflation</t>
  </si>
  <si>
    <t>Interest Year 1</t>
  </si>
  <si>
    <t>Interest Year 2</t>
  </si>
  <si>
    <t>Interest Year 3</t>
  </si>
  <si>
    <t>Interest Year 4</t>
  </si>
  <si>
    <t>Interest Year 5</t>
  </si>
  <si>
    <t>Total Interest in 3 years</t>
  </si>
  <si>
    <t>Total Interest in 5 years</t>
  </si>
  <si>
    <t>Year 1</t>
  </si>
  <si>
    <t>Year 2</t>
  </si>
  <si>
    <t>Year 3</t>
  </si>
  <si>
    <t>Interest Rates</t>
  </si>
  <si>
    <t>Loan Term (Years)</t>
  </si>
  <si>
    <t>(Per Week)</t>
  </si>
  <si>
    <t>FIRB</t>
  </si>
  <si>
    <t>Assumed its waived if you rent for three years and then buy after three years</t>
  </si>
  <si>
    <t>Construction only</t>
  </si>
  <si>
    <t>Inflation calcualtion at</t>
  </si>
  <si>
    <t>Appreciation</t>
  </si>
  <si>
    <t>Rent for next Three Years</t>
  </si>
  <si>
    <t>Buy an established house</t>
  </si>
  <si>
    <t>Options</t>
  </si>
  <si>
    <t>Buy a block of land only and build later</t>
  </si>
  <si>
    <t>Buy a block of land and build straight away</t>
  </si>
  <si>
    <t>Construction cost</t>
  </si>
  <si>
    <t>Land Price</t>
  </si>
  <si>
    <t>Total Property Value</t>
  </si>
  <si>
    <t>Clarifications</t>
  </si>
  <si>
    <t>Appriciation Loss for H &amp; L at rate of infllation and summed for three years</t>
  </si>
  <si>
    <t>FHBG</t>
  </si>
  <si>
    <t>Forigen Investment Approval from ATO</t>
  </si>
  <si>
    <t xml:space="preserve">Value for Forign investors </t>
  </si>
  <si>
    <t>B7 has construction cost for the calculation of inflation to adjust the price after three years of  construction</t>
  </si>
  <si>
    <t>It seem that I have double up with inflation and appriciation, but it is to be noted, the appriciation is way more then 10% in actual.</t>
  </si>
  <si>
    <t>Net Asset value after three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</si>
</sst>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_);[Red]\(&quot;$&quot;#,##0.00\)"/>
    <numFmt numFmtId="166" formatCode="&quot;$&quot;#,##0.00"/>
  </numFmts>
  <fonts count="1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8"/>
      <color theme="1"/>
      <name val="Arial"/>
      <family val="2"/>
    </font>
    <font>
      <b/>
      <sz val="18"/>
      <color theme="6" tint="-0.249977111117893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b/>
      <sz val="11"/>
      <color theme="6" tint="-0.249977111117893"/>
      <name val="Arial"/>
      <family val="2"/>
    </font>
    <font>
      <sz val="10"/>
      <color theme="1"/>
      <name val="Arial"/>
      <family val="2"/>
    </font>
    <font>
      <sz val="8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D22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7" fillId="2" borderId="0" xfId="0" applyFont="1" applyFill="1" applyAlignment="1">
      <alignment horizontal="center"/>
    </xf>
    <xf numFmtId="0" fontId="8" fillId="3" borderId="0" xfId="0" applyFont="1" applyFill="1"/>
    <xf numFmtId="164" fontId="5" fillId="3" borderId="0" xfId="2" applyNumberFormat="1" applyFont="1" applyFill="1" applyBorder="1" applyAlignment="1" applyProtection="1">
      <alignment horizontal="center"/>
      <protection locked="0"/>
    </xf>
    <xf numFmtId="1" fontId="5" fillId="3" borderId="0" xfId="1" applyNumberFormat="1" applyFont="1" applyFill="1" applyBorder="1" applyAlignment="1" applyProtection="1">
      <alignment horizontal="center"/>
      <protection locked="0"/>
    </xf>
    <xf numFmtId="10" fontId="5" fillId="3" borderId="0" xfId="0" applyNumberFormat="1" applyFont="1" applyFill="1" applyAlignment="1" applyProtection="1">
      <alignment horizontal="center"/>
      <protection locked="0"/>
    </xf>
    <xf numFmtId="0" fontId="9" fillId="0" borderId="0" xfId="0" applyFont="1"/>
    <xf numFmtId="10" fontId="5" fillId="0" borderId="0" xfId="0" applyNumberFormat="1" applyFont="1" applyProtection="1">
      <protection locked="0"/>
    </xf>
    <xf numFmtId="165" fontId="5" fillId="3" borderId="0" xfId="2" applyNumberFormat="1" applyFont="1" applyFill="1" applyBorder="1" applyAlignment="1" applyProtection="1">
      <alignment horizontal="center"/>
    </xf>
    <xf numFmtId="164" fontId="5" fillId="3" borderId="0" xfId="0" applyNumberFormat="1" applyFont="1" applyFill="1" applyAlignment="1">
      <alignment horizontal="center"/>
    </xf>
    <xf numFmtId="0" fontId="8" fillId="0" borderId="0" xfId="0" applyFont="1"/>
    <xf numFmtId="166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1" applyNumberFormat="1" applyFont="1" applyFill="1" applyAlignment="1"/>
    <xf numFmtId="164" fontId="5" fillId="0" borderId="0" xfId="0" applyNumberFormat="1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13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1" fontId="13" fillId="0" borderId="0" xfId="0" applyNumberFormat="1" applyFont="1" applyAlignment="1">
      <alignment horizontal="right" wrapText="1"/>
    </xf>
    <xf numFmtId="6" fontId="0" fillId="0" borderId="0" xfId="0" applyNumberFormat="1"/>
    <xf numFmtId="0" fontId="13" fillId="4" borderId="0" xfId="0" applyFont="1" applyFill="1" applyAlignment="1">
      <alignment wrapText="1"/>
    </xf>
    <xf numFmtId="0" fontId="13" fillId="4" borderId="0" xfId="0" applyFont="1" applyFill="1"/>
    <xf numFmtId="9" fontId="0" fillId="4" borderId="0" xfId="0" applyNumberFormat="1" applyFill="1"/>
    <xf numFmtId="0" fontId="0" fillId="5" borderId="0" xfId="0" applyFill="1" applyAlignment="1">
      <alignment wrapText="1"/>
    </xf>
    <xf numFmtId="10" fontId="0" fillId="0" borderId="0" xfId="0" applyNumberFormat="1" applyAlignment="1">
      <alignment wrapText="1"/>
    </xf>
    <xf numFmtId="10" fontId="13" fillId="4" borderId="0" xfId="0" applyNumberFormat="1" applyFont="1" applyFill="1" applyAlignment="1">
      <alignment horizontal="center" wrapText="1"/>
    </xf>
    <xf numFmtId="0" fontId="13" fillId="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" fontId="13" fillId="6" borderId="0" xfId="0" applyNumberFormat="1" applyFont="1" applyFill="1" applyAlignment="1">
      <alignment horizontal="right" wrapText="1"/>
    </xf>
  </cellXfs>
  <cellStyles count="3">
    <cellStyle name="Comma" xfId="1" builtinId="3"/>
    <cellStyle name="Currency" xfId="2" builtinId="4"/>
    <cellStyle name="Normal" xfId="0" builtinId="0"/>
  </cellStyles>
  <dxfs count="8">
    <dxf>
      <font>
        <condense val="0"/>
        <extend val="0"/>
        <color auto="1"/>
      </font>
      <border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bottom style="thin">
          <color indexed="64"/>
        </bottom>
      </border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13728-E693-4CE1-B9F7-212212315C63}">
  <dimension ref="A1:I21"/>
  <sheetViews>
    <sheetView tabSelected="1" workbookViewId="0">
      <selection activeCell="D23" sqref="D23"/>
    </sheetView>
  </sheetViews>
  <sheetFormatPr defaultRowHeight="14.25" x14ac:dyDescent="0.45"/>
  <cols>
    <col min="1" max="1" width="15.265625" bestFit="1" customWidth="1"/>
    <col min="2" max="2" width="11.33203125" customWidth="1"/>
    <col min="3" max="6" width="15.9296875" bestFit="1" customWidth="1"/>
    <col min="7" max="7" width="30.265625" customWidth="1"/>
  </cols>
  <sheetData>
    <row r="1" spans="1:9" x14ac:dyDescent="0.45">
      <c r="B1" s="37" t="s">
        <v>41</v>
      </c>
      <c r="C1" s="37"/>
      <c r="D1" s="37"/>
      <c r="E1" s="37"/>
      <c r="F1" s="37"/>
    </row>
    <row r="2" spans="1:9" ht="55.25" customHeight="1" x14ac:dyDescent="0.45">
      <c r="B2" s="33" t="s">
        <v>39</v>
      </c>
      <c r="C2" s="33" t="s">
        <v>42</v>
      </c>
      <c r="D2" s="33" t="s">
        <v>43</v>
      </c>
      <c r="E2" s="33" t="s">
        <v>40</v>
      </c>
      <c r="F2" s="33" t="s">
        <v>43</v>
      </c>
      <c r="G2" s="33" t="s">
        <v>47</v>
      </c>
    </row>
    <row r="3" spans="1:9" ht="14.25" customHeight="1" x14ac:dyDescent="0.45">
      <c r="B3" s="23" t="s">
        <v>17</v>
      </c>
      <c r="C3" s="25" t="s">
        <v>32</v>
      </c>
      <c r="D3" s="25" t="s">
        <v>32</v>
      </c>
      <c r="E3" s="25" t="s">
        <v>32</v>
      </c>
      <c r="F3" s="25" t="s">
        <v>32</v>
      </c>
      <c r="G3" s="23"/>
    </row>
    <row r="4" spans="1:9" ht="26.25" x14ac:dyDescent="0.45">
      <c r="A4" s="23"/>
      <c r="B4" s="23" t="s">
        <v>33</v>
      </c>
      <c r="C4" s="31">
        <v>5</v>
      </c>
      <c r="D4" s="31">
        <v>5</v>
      </c>
      <c r="E4" s="31">
        <v>25</v>
      </c>
      <c r="F4" s="31">
        <v>25</v>
      </c>
      <c r="G4" s="23"/>
    </row>
    <row r="5" spans="1:9" ht="26.25" x14ac:dyDescent="0.45">
      <c r="A5" s="23" t="s">
        <v>46</v>
      </c>
      <c r="B5" s="30">
        <v>500</v>
      </c>
      <c r="C5" s="30">
        <f>C6+C7</f>
        <v>650000</v>
      </c>
      <c r="D5" s="30">
        <f t="shared" ref="D5" si="0">D6+D7</f>
        <v>650000</v>
      </c>
      <c r="E5" s="30">
        <f t="shared" ref="E5" si="1">E6+E7</f>
        <v>650000</v>
      </c>
      <c r="F5" s="30">
        <f t="shared" ref="F5" si="2">F6+F7</f>
        <v>650000</v>
      </c>
      <c r="G5" s="23"/>
    </row>
    <row r="6" spans="1:9" x14ac:dyDescent="0.45">
      <c r="A6" s="23" t="s">
        <v>45</v>
      </c>
      <c r="B6" s="30"/>
      <c r="C6" s="30">
        <v>300000</v>
      </c>
      <c r="D6" s="30">
        <v>300000</v>
      </c>
      <c r="E6" s="30">
        <v>300000</v>
      </c>
      <c r="F6" s="30">
        <v>350000</v>
      </c>
      <c r="G6" s="23"/>
    </row>
    <row r="7" spans="1:9" ht="51.75" x14ac:dyDescent="0.45">
      <c r="A7" s="23" t="s">
        <v>44</v>
      </c>
      <c r="B7" s="30">
        <v>350000</v>
      </c>
      <c r="C7" s="30">
        <v>350000</v>
      </c>
      <c r="D7" s="30">
        <v>350000</v>
      </c>
      <c r="E7" s="30">
        <v>350000</v>
      </c>
      <c r="F7" s="30">
        <v>300000</v>
      </c>
      <c r="G7" s="23" t="s">
        <v>52</v>
      </c>
    </row>
    <row r="8" spans="1:9" x14ac:dyDescent="0.45">
      <c r="A8" s="23" t="s">
        <v>31</v>
      </c>
      <c r="B8" s="35">
        <v>7.1400000000000005E-2</v>
      </c>
      <c r="C8" s="36"/>
      <c r="D8" s="36"/>
      <c r="E8" s="36"/>
      <c r="F8" s="36"/>
      <c r="G8" s="23"/>
    </row>
    <row r="9" spans="1:9" x14ac:dyDescent="0.45">
      <c r="A9" s="23" t="s">
        <v>20</v>
      </c>
      <c r="B9" s="35">
        <v>0.06</v>
      </c>
      <c r="C9" s="35"/>
      <c r="D9" s="35"/>
      <c r="E9" s="35"/>
      <c r="F9" s="35"/>
      <c r="G9" s="23"/>
    </row>
    <row r="10" spans="1:9" x14ac:dyDescent="0.45">
      <c r="A10" s="24" t="s">
        <v>28</v>
      </c>
      <c r="B10" s="24">
        <f>-B5*52</f>
        <v>-26000</v>
      </c>
      <c r="C10" s="24">
        <f>-'1'!I31</f>
        <v>-42786.125640345781</v>
      </c>
      <c r="D10" s="24">
        <f>-'2'!I31</f>
        <v>-42786.125640345781</v>
      </c>
      <c r="E10" s="24">
        <f>-'3'!I31</f>
        <v>-46095.622481576473</v>
      </c>
      <c r="F10" s="24">
        <f>-'4'!I31</f>
        <v>-46095.622481576473</v>
      </c>
      <c r="G10" s="23"/>
    </row>
    <row r="11" spans="1:9" x14ac:dyDescent="0.45">
      <c r="A11" s="24" t="s">
        <v>29</v>
      </c>
      <c r="B11" s="24">
        <f>-B5*52</f>
        <v>-26000</v>
      </c>
      <c r="C11" s="24">
        <f>-'1'!I32</f>
        <v>-34509.166353121946</v>
      </c>
      <c r="D11" s="24">
        <f>-'2'!I32</f>
        <v>-34509.166353121946</v>
      </c>
      <c r="E11" s="24">
        <f>-'3'!I32</f>
        <v>-45377.581605275671</v>
      </c>
      <c r="F11" s="24">
        <f>-'4'!I32</f>
        <v>-45377.581605275671</v>
      </c>
      <c r="G11" s="23"/>
    </row>
    <row r="12" spans="1:9" x14ac:dyDescent="0.45">
      <c r="A12" s="24" t="s">
        <v>30</v>
      </c>
      <c r="B12" s="24">
        <f>-B5*52</f>
        <v>-26000</v>
      </c>
      <c r="C12" s="24">
        <f>-'1'!I33</f>
        <v>-27335.232099184752</v>
      </c>
      <c r="D12" s="24">
        <f>-'2'!I33</f>
        <v>-27335.232099184752</v>
      </c>
      <c r="E12" s="24">
        <f>-'3'!I33</f>
        <v>-48287.217629847837</v>
      </c>
      <c r="F12" s="24">
        <f>-'4'!I33</f>
        <v>-48287.217629847837</v>
      </c>
      <c r="G12" s="23"/>
    </row>
    <row r="13" spans="1:9" ht="39" x14ac:dyDescent="0.45">
      <c r="A13" s="23" t="s">
        <v>38</v>
      </c>
      <c r="B13" s="24">
        <f>$B9*$H13*3</f>
        <v>-117000</v>
      </c>
      <c r="C13" s="24">
        <f>$B9*C6*3</f>
        <v>54000</v>
      </c>
      <c r="D13" s="24">
        <f>$B9*D5*3</f>
        <v>117000</v>
      </c>
      <c r="E13" s="24">
        <f>$B9*E5*3</f>
        <v>117000</v>
      </c>
      <c r="F13" s="24">
        <f>$B9*F5*3</f>
        <v>117000</v>
      </c>
      <c r="G13" s="23" t="s">
        <v>48</v>
      </c>
      <c r="H13">
        <f>-D5</f>
        <v>-650000</v>
      </c>
    </row>
    <row r="14" spans="1:9" x14ac:dyDescent="0.45">
      <c r="A14" s="23" t="s">
        <v>18</v>
      </c>
      <c r="B14" s="24">
        <v>10000</v>
      </c>
      <c r="C14" s="24">
        <v>0</v>
      </c>
      <c r="D14" s="24">
        <v>0</v>
      </c>
      <c r="E14" s="24">
        <v>0</v>
      </c>
      <c r="F14" s="24">
        <v>0</v>
      </c>
      <c r="G14" s="23" t="s">
        <v>49</v>
      </c>
    </row>
    <row r="15" spans="1:9" ht="26.25" x14ac:dyDescent="0.45">
      <c r="A15" s="23" t="s">
        <v>34</v>
      </c>
      <c r="B15" s="24">
        <v>0</v>
      </c>
      <c r="C15" s="24">
        <v>-13500</v>
      </c>
      <c r="D15" s="24">
        <v>-13500</v>
      </c>
      <c r="E15" s="24">
        <v>-13500</v>
      </c>
      <c r="F15" s="24">
        <v>-13500</v>
      </c>
      <c r="G15" s="23" t="s">
        <v>50</v>
      </c>
    </row>
    <row r="16" spans="1:9" ht="42.75" x14ac:dyDescent="0.45">
      <c r="A16" s="23" t="s">
        <v>19</v>
      </c>
      <c r="B16" s="24">
        <v>0</v>
      </c>
      <c r="C16" s="24">
        <f>-C5*$I16</f>
        <v>-45500.000000000007</v>
      </c>
      <c r="D16" s="24">
        <f t="shared" ref="D16:F16" si="3">-D5*$I16</f>
        <v>-45500.000000000007</v>
      </c>
      <c r="E16" s="24">
        <f t="shared" si="3"/>
        <v>-45500.000000000007</v>
      </c>
      <c r="F16" s="24">
        <f t="shared" si="3"/>
        <v>-45500.000000000007</v>
      </c>
      <c r="G16" s="23" t="s">
        <v>35</v>
      </c>
      <c r="H16" s="34" t="s">
        <v>51</v>
      </c>
      <c r="I16" s="32">
        <v>7.0000000000000007E-2</v>
      </c>
    </row>
    <row r="17" spans="1:9" x14ac:dyDescent="0.45">
      <c r="A17" s="23" t="s">
        <v>20</v>
      </c>
      <c r="B17" s="23">
        <f>-B7*3*$B9</f>
        <v>-63000</v>
      </c>
      <c r="C17" s="23">
        <f>-C7*3*$B9</f>
        <v>-63000</v>
      </c>
      <c r="D17" s="23">
        <f>D7*3*$B9</f>
        <v>63000</v>
      </c>
      <c r="E17" s="23">
        <f>E7*3*$B9</f>
        <v>63000</v>
      </c>
      <c r="F17" s="23">
        <f>F7*3*$B9</f>
        <v>54000</v>
      </c>
      <c r="G17" s="23" t="s">
        <v>37</v>
      </c>
      <c r="H17" s="29">
        <v>300000</v>
      </c>
      <c r="I17" t="s">
        <v>36</v>
      </c>
    </row>
    <row r="18" spans="1:9" ht="51.75" x14ac:dyDescent="0.45">
      <c r="A18" s="24"/>
      <c r="B18" s="23"/>
      <c r="C18" s="23"/>
      <c r="D18" s="23"/>
      <c r="E18" s="23"/>
      <c r="F18" s="23"/>
      <c r="G18" s="23" t="s">
        <v>53</v>
      </c>
    </row>
    <row r="19" spans="1:9" x14ac:dyDescent="0.45">
      <c r="A19" s="24"/>
      <c r="B19" s="23"/>
      <c r="C19" s="23"/>
      <c r="D19" s="23"/>
      <c r="E19" s="23"/>
      <c r="F19" s="23"/>
      <c r="G19" s="23"/>
    </row>
    <row r="20" spans="1:9" x14ac:dyDescent="0.45">
      <c r="A20" s="24"/>
      <c r="B20" s="23"/>
      <c r="C20" s="23"/>
      <c r="D20" s="23"/>
      <c r="E20" s="23"/>
      <c r="F20" s="23"/>
      <c r="G20" s="23"/>
    </row>
    <row r="21" spans="1:9" ht="26.25" x14ac:dyDescent="0.45">
      <c r="A21" s="23" t="s">
        <v>54</v>
      </c>
      <c r="B21" s="28">
        <f>SUM(B10:B20)</f>
        <v>-248000</v>
      </c>
      <c r="C21" s="28">
        <f t="shared" ref="C21:F21" si="4">SUM(C10:C20)</f>
        <v>-172630.52409265249</v>
      </c>
      <c r="D21" s="43">
        <f t="shared" si="4"/>
        <v>16369.475907347522</v>
      </c>
      <c r="E21" s="28">
        <f t="shared" si="4"/>
        <v>-18760.421716699988</v>
      </c>
      <c r="F21" s="28">
        <f t="shared" si="4"/>
        <v>-27760.421716699988</v>
      </c>
      <c r="G21" s="23"/>
    </row>
  </sheetData>
  <mergeCells count="3">
    <mergeCell ref="B8:F8"/>
    <mergeCell ref="B9:F9"/>
    <mergeCell ref="B1:F1"/>
  </mergeCells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05B6C-9F15-4A12-91EC-D82BBEE831E8}">
  <dimension ref="B1:I379"/>
  <sheetViews>
    <sheetView topLeftCell="A21" workbookViewId="0">
      <selection activeCell="I31" sqref="I31"/>
    </sheetView>
  </sheetViews>
  <sheetFormatPr defaultColWidth="9.1328125" defaultRowHeight="13.5" x14ac:dyDescent="0.35"/>
  <cols>
    <col min="1" max="1" width="3.73046875" style="2" customWidth="1"/>
    <col min="2" max="3" width="20.73046875" style="3" customWidth="1"/>
    <col min="4" max="4" width="20.73046875" style="18" customWidth="1"/>
    <col min="5" max="6" width="20.73046875" style="3" customWidth="1"/>
    <col min="7" max="7" width="3.73046875" style="3" customWidth="1"/>
    <col min="8" max="8" width="14.46484375" style="2" bestFit="1" customWidth="1"/>
    <col min="9" max="16384" width="9.1328125" style="2"/>
  </cols>
  <sheetData>
    <row r="1" spans="2:7" ht="22.5" x14ac:dyDescent="0.6">
      <c r="B1" s="39" t="s">
        <v>0</v>
      </c>
      <c r="C1" s="39"/>
      <c r="D1" s="39"/>
      <c r="E1" s="39"/>
      <c r="F1" s="39"/>
      <c r="G1" s="1"/>
    </row>
    <row r="2" spans="2:7" x14ac:dyDescent="0.35">
      <c r="C2" s="40" t="s">
        <v>1</v>
      </c>
      <c r="D2" s="40"/>
      <c r="E2" s="40"/>
    </row>
    <row r="3" spans="2:7" ht="13.9" x14ac:dyDescent="0.4">
      <c r="C3" s="41" t="s">
        <v>2</v>
      </c>
      <c r="D3" s="41"/>
      <c r="E3" s="41"/>
    </row>
    <row r="4" spans="2:7" ht="13.9" x14ac:dyDescent="0.4">
      <c r="C4" s="5" t="s">
        <v>3</v>
      </c>
      <c r="D4" s="5"/>
      <c r="E4" s="6">
        <f>Sheet1!C5</f>
        <v>650000</v>
      </c>
      <c r="F4" s="2"/>
      <c r="G4" s="2"/>
    </row>
    <row r="5" spans="2:7" ht="13.9" x14ac:dyDescent="0.4">
      <c r="C5" s="5" t="s">
        <v>4</v>
      </c>
      <c r="D5" s="5"/>
      <c r="E5" s="7">
        <f>Sheet1!C4</f>
        <v>5</v>
      </c>
      <c r="F5" s="2"/>
      <c r="G5" s="2"/>
    </row>
    <row r="6" spans="2:7" ht="13.9" x14ac:dyDescent="0.4">
      <c r="C6" s="5" t="s">
        <v>5</v>
      </c>
      <c r="D6" s="5"/>
      <c r="E6" s="8">
        <f>Sheet1!B8</f>
        <v>7.1400000000000005E-2</v>
      </c>
      <c r="F6" s="2"/>
      <c r="G6" s="2"/>
    </row>
    <row r="7" spans="2:7" ht="13.9" x14ac:dyDescent="0.4">
      <c r="C7" s="9"/>
      <c r="D7" s="9"/>
      <c r="E7" s="10"/>
      <c r="F7" s="2"/>
      <c r="G7" s="2"/>
    </row>
    <row r="8" spans="2:7" ht="13.9" x14ac:dyDescent="0.4">
      <c r="C8" s="41" t="s">
        <v>6</v>
      </c>
      <c r="D8" s="41"/>
      <c r="E8" s="41"/>
    </row>
    <row r="9" spans="2:7" ht="13.9" x14ac:dyDescent="0.4">
      <c r="C9" s="5" t="s">
        <v>7</v>
      </c>
      <c r="D9" s="5"/>
      <c r="E9" s="11">
        <f>PMT(E$6/12,E$5*12,-E$4)</f>
        <v>12913.756306883191</v>
      </c>
    </row>
    <row r="10" spans="2:7" ht="13.9" x14ac:dyDescent="0.4">
      <c r="C10" s="5" t="s">
        <v>8</v>
      </c>
      <c r="D10" s="5"/>
      <c r="E10" s="12">
        <f>E11-E4</f>
        <v>124825.37841299153</v>
      </c>
    </row>
    <row r="11" spans="2:7" ht="13.9" x14ac:dyDescent="0.4">
      <c r="C11" s="5" t="s">
        <v>9</v>
      </c>
      <c r="D11" s="5"/>
      <c r="E11" s="12">
        <f>E9*E5*12</f>
        <v>774825.37841299153</v>
      </c>
    </row>
    <row r="12" spans="2:7" ht="13.9" x14ac:dyDescent="0.4">
      <c r="C12" s="13"/>
      <c r="D12" s="13"/>
      <c r="E12" s="14"/>
    </row>
    <row r="13" spans="2:7" ht="13.9" x14ac:dyDescent="0.4">
      <c r="C13" s="42" t="s">
        <v>10</v>
      </c>
      <c r="D13" s="42"/>
      <c r="E13" s="42"/>
    </row>
    <row r="14" spans="2:7" ht="13.9" x14ac:dyDescent="0.4">
      <c r="C14" s="15"/>
      <c r="D14" s="15"/>
      <c r="E14" s="15"/>
    </row>
    <row r="15" spans="2:7" x14ac:dyDescent="0.35">
      <c r="B15" s="38" t="s">
        <v>11</v>
      </c>
      <c r="C15" s="38"/>
      <c r="D15" s="38"/>
      <c r="E15" s="38"/>
      <c r="F15" s="38"/>
    </row>
    <row r="16" spans="2:7" x14ac:dyDescent="0.35">
      <c r="B16" s="38"/>
      <c r="C16" s="38"/>
      <c r="D16" s="38"/>
      <c r="E16" s="38"/>
      <c r="F16" s="38"/>
    </row>
    <row r="18" spans="2:9" ht="13.9" x14ac:dyDescent="0.4">
      <c r="B18" s="4" t="s">
        <v>12</v>
      </c>
      <c r="C18" s="16" t="s">
        <v>13</v>
      </c>
      <c r="D18" s="16" t="s">
        <v>14</v>
      </c>
      <c r="E18" s="16" t="s">
        <v>15</v>
      </c>
      <c r="F18" s="16" t="s">
        <v>16</v>
      </c>
      <c r="G18" s="17"/>
    </row>
    <row r="19" spans="2:9" x14ac:dyDescent="0.35">
      <c r="B19" s="18">
        <v>0</v>
      </c>
      <c r="C19" s="19"/>
      <c r="D19" s="20"/>
      <c r="E19" s="20"/>
      <c r="F19" s="19">
        <f>E4</f>
        <v>650000</v>
      </c>
      <c r="G19" s="21"/>
    </row>
    <row r="20" spans="2:9" x14ac:dyDescent="0.35">
      <c r="B20" s="18">
        <v>1</v>
      </c>
      <c r="C20" s="19">
        <f t="shared" ref="C20:C83" si="0">IF(ROUND(F19,5)&gt;0,E$9,0)</f>
        <v>12913.756306883191</v>
      </c>
      <c r="D20" s="19">
        <f t="shared" ref="D20:D83" si="1">IF(C20&gt;0,IPMT(E$6/12,B20,E$5*12,-E$4),0)</f>
        <v>3867.5000000000005</v>
      </c>
      <c r="E20" s="19">
        <f t="shared" ref="E20:E83" si="2">IF(C20&gt;0,PPMT(E$6/12,B20,E$5*12,-E$4),0)</f>
        <v>9046.2563068831914</v>
      </c>
      <c r="F20" s="20">
        <f t="shared" ref="F20:F83" si="3">IF(ROUND(F19,5)&gt;0,F19-E20,0)</f>
        <v>640953.74369311682</v>
      </c>
      <c r="G20" s="22"/>
    </row>
    <row r="21" spans="2:9" x14ac:dyDescent="0.35">
      <c r="B21" s="18">
        <v>2</v>
      </c>
      <c r="C21" s="19">
        <f t="shared" si="0"/>
        <v>12913.756306883191</v>
      </c>
      <c r="D21" s="19">
        <f t="shared" si="1"/>
        <v>3813.6747749740448</v>
      </c>
      <c r="E21" s="19">
        <f t="shared" si="2"/>
        <v>9100.0815319091471</v>
      </c>
      <c r="F21" s="20">
        <f t="shared" si="3"/>
        <v>631853.66216120764</v>
      </c>
      <c r="G21" s="22"/>
    </row>
    <row r="22" spans="2:9" x14ac:dyDescent="0.35">
      <c r="B22" s="18">
        <v>3</v>
      </c>
      <c r="C22" s="19">
        <f t="shared" si="0"/>
        <v>12913.756306883191</v>
      </c>
      <c r="D22" s="19">
        <f t="shared" si="1"/>
        <v>3759.5292898591856</v>
      </c>
      <c r="E22" s="19">
        <f t="shared" si="2"/>
        <v>9154.2270170240063</v>
      </c>
      <c r="F22" s="20">
        <f t="shared" si="3"/>
        <v>622699.43514418369</v>
      </c>
      <c r="G22" s="22"/>
    </row>
    <row r="23" spans="2:9" x14ac:dyDescent="0.35">
      <c r="B23" s="18">
        <v>4</v>
      </c>
      <c r="C23" s="19">
        <f t="shared" si="0"/>
        <v>12913.756306883191</v>
      </c>
      <c r="D23" s="19">
        <f t="shared" si="1"/>
        <v>3705.0616391078925</v>
      </c>
      <c r="E23" s="19">
        <f t="shared" si="2"/>
        <v>9208.6946677752985</v>
      </c>
      <c r="F23" s="20">
        <f t="shared" si="3"/>
        <v>613490.74047640839</v>
      </c>
      <c r="G23" s="22"/>
    </row>
    <row r="24" spans="2:9" x14ac:dyDescent="0.35">
      <c r="B24" s="18">
        <v>5</v>
      </c>
      <c r="C24" s="19">
        <f t="shared" si="0"/>
        <v>12913.756306883191</v>
      </c>
      <c r="D24" s="19">
        <f t="shared" si="1"/>
        <v>3650.2699058346288</v>
      </c>
      <c r="E24" s="19">
        <f t="shared" si="2"/>
        <v>9263.4864010485635</v>
      </c>
      <c r="F24" s="20">
        <f t="shared" si="3"/>
        <v>604227.25407535979</v>
      </c>
      <c r="G24" s="22"/>
    </row>
    <row r="25" spans="2:9" x14ac:dyDescent="0.35">
      <c r="B25" s="18">
        <v>6</v>
      </c>
      <c r="C25" s="19">
        <f t="shared" si="0"/>
        <v>12913.756306883191</v>
      </c>
      <c r="D25" s="19">
        <f t="shared" si="1"/>
        <v>3595.1521617483909</v>
      </c>
      <c r="E25" s="19">
        <f t="shared" si="2"/>
        <v>9318.6041451347992</v>
      </c>
      <c r="F25" s="20">
        <f t="shared" si="3"/>
        <v>594908.64993022499</v>
      </c>
      <c r="G25" s="22"/>
    </row>
    <row r="26" spans="2:9" x14ac:dyDescent="0.35">
      <c r="B26" s="18">
        <v>7</v>
      </c>
      <c r="C26" s="19">
        <f t="shared" si="0"/>
        <v>12913.756306883191</v>
      </c>
      <c r="D26" s="19">
        <f t="shared" si="1"/>
        <v>3539.7064670848381</v>
      </c>
      <c r="E26" s="19">
        <f t="shared" si="2"/>
        <v>9374.049839798352</v>
      </c>
      <c r="F26" s="20">
        <f t="shared" si="3"/>
        <v>585534.60009042663</v>
      </c>
      <c r="G26" s="22"/>
    </row>
    <row r="27" spans="2:9" x14ac:dyDescent="0.35">
      <c r="B27" s="18">
        <v>8</v>
      </c>
      <c r="C27" s="19">
        <f t="shared" si="0"/>
        <v>12913.756306883191</v>
      </c>
      <c r="D27" s="19">
        <f t="shared" si="1"/>
        <v>3483.9308705380386</v>
      </c>
      <c r="E27" s="19">
        <f t="shared" si="2"/>
        <v>9429.8254363451542</v>
      </c>
      <c r="F27" s="20">
        <f t="shared" si="3"/>
        <v>576104.77465408144</v>
      </c>
      <c r="G27" s="22"/>
    </row>
    <row r="28" spans="2:9" x14ac:dyDescent="0.35">
      <c r="B28" s="18">
        <v>9</v>
      </c>
      <c r="C28" s="19">
        <f t="shared" si="0"/>
        <v>12913.756306883191</v>
      </c>
      <c r="D28" s="19">
        <f t="shared" si="1"/>
        <v>3427.8234091917843</v>
      </c>
      <c r="E28" s="19">
        <f t="shared" si="2"/>
        <v>9485.9328976914057</v>
      </c>
      <c r="F28" s="20">
        <f t="shared" si="3"/>
        <v>566618.84175639006</v>
      </c>
      <c r="G28" s="22"/>
    </row>
    <row r="29" spans="2:9" x14ac:dyDescent="0.35">
      <c r="B29" s="18">
        <v>10</v>
      </c>
      <c r="C29" s="19">
        <f t="shared" si="0"/>
        <v>12913.756306883191</v>
      </c>
      <c r="D29" s="19">
        <f t="shared" si="1"/>
        <v>3371.3821084505203</v>
      </c>
      <c r="E29" s="19">
        <f t="shared" si="2"/>
        <v>9542.3741984326698</v>
      </c>
      <c r="F29" s="20">
        <f t="shared" si="3"/>
        <v>557076.4675579574</v>
      </c>
      <c r="G29" s="22"/>
    </row>
    <row r="30" spans="2:9" x14ac:dyDescent="0.35">
      <c r="B30" s="18">
        <v>11</v>
      </c>
      <c r="C30" s="19">
        <f t="shared" si="0"/>
        <v>12913.756306883191</v>
      </c>
      <c r="D30" s="19">
        <f t="shared" si="1"/>
        <v>3314.6049819698469</v>
      </c>
      <c r="E30" s="19">
        <f t="shared" si="2"/>
        <v>9599.1513249133459</v>
      </c>
      <c r="F30" s="20">
        <f t="shared" si="3"/>
        <v>547477.31623304402</v>
      </c>
      <c r="G30" s="22"/>
    </row>
    <row r="31" spans="2:9" x14ac:dyDescent="0.35">
      <c r="B31" s="18">
        <v>12</v>
      </c>
      <c r="C31" s="19">
        <f t="shared" si="0"/>
        <v>12913.756306883191</v>
      </c>
      <c r="D31" s="19">
        <f t="shared" si="1"/>
        <v>3257.4900315866121</v>
      </c>
      <c r="E31" s="19">
        <f t="shared" si="2"/>
        <v>9656.2662752965807</v>
      </c>
      <c r="F31" s="20">
        <f t="shared" si="3"/>
        <v>537821.04995774745</v>
      </c>
      <c r="G31" s="22"/>
      <c r="H31" s="2" t="s">
        <v>21</v>
      </c>
      <c r="I31" s="26">
        <f>SUM(D20:D31)</f>
        <v>42786.125640345781</v>
      </c>
    </row>
    <row r="32" spans="2:9" x14ac:dyDescent="0.35">
      <c r="B32" s="18">
        <v>13</v>
      </c>
      <c r="C32" s="19">
        <f t="shared" si="0"/>
        <v>12913.756306883191</v>
      </c>
      <c r="D32" s="19">
        <f t="shared" si="1"/>
        <v>3200.035247248597</v>
      </c>
      <c r="E32" s="19">
        <f t="shared" si="2"/>
        <v>9713.721059634594</v>
      </c>
      <c r="F32" s="20">
        <f t="shared" si="3"/>
        <v>528107.32889811287</v>
      </c>
      <c r="G32" s="22"/>
      <c r="H32" s="2" t="s">
        <v>22</v>
      </c>
      <c r="I32" s="26">
        <f>SUM(D32:D43)</f>
        <v>34509.166353121946</v>
      </c>
    </row>
    <row r="33" spans="2:9" x14ac:dyDescent="0.35">
      <c r="B33" s="18">
        <v>14</v>
      </c>
      <c r="C33" s="19">
        <f t="shared" si="0"/>
        <v>12913.756306883191</v>
      </c>
      <c r="D33" s="19">
        <f t="shared" si="1"/>
        <v>3142.2386069437712</v>
      </c>
      <c r="E33" s="19">
        <f t="shared" si="2"/>
        <v>9771.5176999394207</v>
      </c>
      <c r="F33" s="20">
        <f t="shared" si="3"/>
        <v>518335.81119817344</v>
      </c>
      <c r="G33" s="22"/>
      <c r="H33" s="2" t="s">
        <v>23</v>
      </c>
      <c r="I33" s="26">
        <f>SUM(D44:D56)</f>
        <v>27335.232099184752</v>
      </c>
    </row>
    <row r="34" spans="2:9" x14ac:dyDescent="0.35">
      <c r="B34" s="18">
        <v>15</v>
      </c>
      <c r="C34" s="19">
        <f t="shared" si="0"/>
        <v>12913.756306883191</v>
      </c>
      <c r="D34" s="19">
        <f t="shared" si="1"/>
        <v>3084.0980766291314</v>
      </c>
      <c r="E34" s="19">
        <f t="shared" si="2"/>
        <v>9829.6582302540592</v>
      </c>
      <c r="F34" s="20">
        <f t="shared" si="3"/>
        <v>508506.15296791936</v>
      </c>
      <c r="G34" s="22"/>
      <c r="H34" s="2" t="s">
        <v>24</v>
      </c>
      <c r="I34" s="26">
        <f>SUM(D57:D69)</f>
        <v>16067.493978166027</v>
      </c>
    </row>
    <row r="35" spans="2:9" x14ac:dyDescent="0.35">
      <c r="B35" s="18">
        <v>16</v>
      </c>
      <c r="C35" s="19">
        <f t="shared" si="0"/>
        <v>12913.756306883191</v>
      </c>
      <c r="D35" s="19">
        <f t="shared" si="1"/>
        <v>3025.6116101591197</v>
      </c>
      <c r="E35" s="19">
        <f t="shared" si="2"/>
        <v>9888.1446967240699</v>
      </c>
      <c r="F35" s="20">
        <f t="shared" si="3"/>
        <v>498618.00827119529</v>
      </c>
      <c r="G35" s="22"/>
      <c r="H35" s="2" t="s">
        <v>25</v>
      </c>
      <c r="I35" s="26">
        <f>SUM(D70:D82)</f>
        <v>4127.3603421731514</v>
      </c>
    </row>
    <row r="36" spans="2:9" x14ac:dyDescent="0.35">
      <c r="B36" s="18">
        <v>17</v>
      </c>
      <c r="C36" s="19">
        <f t="shared" si="0"/>
        <v>12913.756306883191</v>
      </c>
      <c r="D36" s="19">
        <f t="shared" si="1"/>
        <v>2966.7771492136117</v>
      </c>
      <c r="E36" s="19">
        <f t="shared" si="2"/>
        <v>9946.9791576695789</v>
      </c>
      <c r="F36" s="20">
        <f t="shared" si="3"/>
        <v>488671.0291135257</v>
      </c>
      <c r="G36" s="22"/>
      <c r="I36" s="26"/>
    </row>
    <row r="37" spans="2:9" ht="27" x14ac:dyDescent="0.35">
      <c r="B37" s="18">
        <v>18</v>
      </c>
      <c r="C37" s="19">
        <f t="shared" si="0"/>
        <v>12913.756306883191</v>
      </c>
      <c r="D37" s="19">
        <f t="shared" si="1"/>
        <v>2907.5926232254774</v>
      </c>
      <c r="E37" s="19">
        <f t="shared" si="2"/>
        <v>10006.163683657715</v>
      </c>
      <c r="F37" s="20">
        <f t="shared" si="3"/>
        <v>478664.86542986799</v>
      </c>
      <c r="G37" s="22"/>
      <c r="H37" s="27" t="s">
        <v>26</v>
      </c>
      <c r="I37" s="26">
        <f>SUM(I31:I33)</f>
        <v>104630.52409265247</v>
      </c>
    </row>
    <row r="38" spans="2:9" ht="27" x14ac:dyDescent="0.35">
      <c r="B38" s="18">
        <v>19</v>
      </c>
      <c r="C38" s="19">
        <f t="shared" si="0"/>
        <v>12913.756306883191</v>
      </c>
      <c r="D38" s="19">
        <f t="shared" si="1"/>
        <v>2848.0559493077149</v>
      </c>
      <c r="E38" s="19">
        <f t="shared" si="2"/>
        <v>10065.700357575477</v>
      </c>
      <c r="F38" s="20">
        <f t="shared" si="3"/>
        <v>468599.1650722925</v>
      </c>
      <c r="G38" s="22"/>
      <c r="H38" s="27" t="s">
        <v>27</v>
      </c>
      <c r="I38" s="26">
        <f>SUM(I31:I35)</f>
        <v>124825.37841299165</v>
      </c>
    </row>
    <row r="39" spans="2:9" x14ac:dyDescent="0.35">
      <c r="B39" s="18">
        <v>20</v>
      </c>
      <c r="C39" s="19">
        <f t="shared" si="0"/>
        <v>12913.756306883191</v>
      </c>
      <c r="D39" s="19">
        <f t="shared" si="1"/>
        <v>2788.1650321801408</v>
      </c>
      <c r="E39" s="19">
        <f t="shared" si="2"/>
        <v>10125.591274703051</v>
      </c>
      <c r="F39" s="20">
        <f t="shared" si="3"/>
        <v>458473.57379758946</v>
      </c>
      <c r="G39" s="22"/>
      <c r="I39" s="26"/>
    </row>
    <row r="40" spans="2:9" x14ac:dyDescent="0.35">
      <c r="B40" s="18">
        <v>21</v>
      </c>
      <c r="C40" s="19">
        <f t="shared" si="0"/>
        <v>12913.756306883191</v>
      </c>
      <c r="D40" s="19">
        <f t="shared" si="1"/>
        <v>2727.9177640956573</v>
      </c>
      <c r="E40" s="19">
        <f t="shared" si="2"/>
        <v>10185.838542787535</v>
      </c>
      <c r="F40" s="20">
        <f t="shared" si="3"/>
        <v>448287.73525480193</v>
      </c>
      <c r="G40" s="22"/>
      <c r="I40" s="26"/>
    </row>
    <row r="41" spans="2:9" x14ac:dyDescent="0.35">
      <c r="B41" s="18">
        <v>22</v>
      </c>
      <c r="C41" s="19">
        <f t="shared" si="0"/>
        <v>12913.756306883191</v>
      </c>
      <c r="D41" s="19">
        <f t="shared" si="1"/>
        <v>2667.3120247660709</v>
      </c>
      <c r="E41" s="19">
        <f t="shared" si="2"/>
        <v>10246.444282117118</v>
      </c>
      <c r="F41" s="20">
        <f t="shared" si="3"/>
        <v>438041.2909726848</v>
      </c>
      <c r="G41" s="22"/>
      <c r="I41" s="26"/>
    </row>
    <row r="42" spans="2:9" x14ac:dyDescent="0.35">
      <c r="B42" s="18">
        <v>23</v>
      </c>
      <c r="C42" s="19">
        <f t="shared" si="0"/>
        <v>12913.756306883191</v>
      </c>
      <c r="D42" s="19">
        <f t="shared" si="1"/>
        <v>2606.3456812874742</v>
      </c>
      <c r="E42" s="19">
        <f t="shared" si="2"/>
        <v>10307.410625595718</v>
      </c>
      <c r="F42" s="20">
        <f t="shared" si="3"/>
        <v>427733.88034708909</v>
      </c>
      <c r="G42" s="22"/>
    </row>
    <row r="43" spans="2:9" x14ac:dyDescent="0.35">
      <c r="B43" s="18">
        <v>24</v>
      </c>
      <c r="C43" s="19">
        <f t="shared" si="0"/>
        <v>12913.756306883191</v>
      </c>
      <c r="D43" s="19">
        <f t="shared" si="1"/>
        <v>2545.0165880651793</v>
      </c>
      <c r="E43" s="19">
        <f t="shared" si="2"/>
        <v>10368.739718818011</v>
      </c>
      <c r="F43" s="20">
        <f t="shared" si="3"/>
        <v>417365.1406282711</v>
      </c>
      <c r="G43" s="22"/>
    </row>
    <row r="44" spans="2:9" x14ac:dyDescent="0.35">
      <c r="B44" s="18">
        <v>25</v>
      </c>
      <c r="C44" s="19">
        <f t="shared" si="0"/>
        <v>12913.756306883191</v>
      </c>
      <c r="D44" s="19">
        <f t="shared" si="1"/>
        <v>2483.322586738213</v>
      </c>
      <c r="E44" s="19">
        <f t="shared" si="2"/>
        <v>10430.433720144978</v>
      </c>
      <c r="F44" s="20">
        <f t="shared" si="3"/>
        <v>406934.70690812613</v>
      </c>
      <c r="G44" s="22"/>
    </row>
    <row r="45" spans="2:9" x14ac:dyDescent="0.35">
      <c r="B45" s="18">
        <v>26</v>
      </c>
      <c r="C45" s="19">
        <f t="shared" si="0"/>
        <v>12913.756306883191</v>
      </c>
      <c r="D45" s="19">
        <f t="shared" si="1"/>
        <v>2421.2615061033498</v>
      </c>
      <c r="E45" s="19">
        <f t="shared" si="2"/>
        <v>10492.494800779841</v>
      </c>
      <c r="F45" s="20">
        <f t="shared" si="3"/>
        <v>396442.21210734628</v>
      </c>
      <c r="G45" s="22"/>
    </row>
    <row r="46" spans="2:9" x14ac:dyDescent="0.35">
      <c r="B46" s="18">
        <v>27</v>
      </c>
      <c r="C46" s="19">
        <f t="shared" si="0"/>
        <v>12913.756306883191</v>
      </c>
      <c r="D46" s="19">
        <f t="shared" si="1"/>
        <v>2358.8311620387103</v>
      </c>
      <c r="E46" s="19">
        <f t="shared" si="2"/>
        <v>10554.925144844481</v>
      </c>
      <c r="F46" s="20">
        <f t="shared" si="3"/>
        <v>385887.28696250182</v>
      </c>
      <c r="G46" s="22"/>
    </row>
    <row r="47" spans="2:9" x14ac:dyDescent="0.35">
      <c r="B47" s="18">
        <v>28</v>
      </c>
      <c r="C47" s="19">
        <f t="shared" si="0"/>
        <v>12913.756306883191</v>
      </c>
      <c r="D47" s="19">
        <f t="shared" si="1"/>
        <v>2296.0293574268853</v>
      </c>
      <c r="E47" s="19">
        <f t="shared" si="2"/>
        <v>10617.726949456306</v>
      </c>
      <c r="F47" s="20">
        <f t="shared" si="3"/>
        <v>375269.5600130455</v>
      </c>
      <c r="G47" s="22"/>
    </row>
    <row r="48" spans="2:9" x14ac:dyDescent="0.35">
      <c r="B48" s="18">
        <v>29</v>
      </c>
      <c r="C48" s="19">
        <f t="shared" si="0"/>
        <v>12913.756306883191</v>
      </c>
      <c r="D48" s="19">
        <f t="shared" si="1"/>
        <v>2232.8538820776203</v>
      </c>
      <c r="E48" s="19">
        <f t="shared" si="2"/>
        <v>10680.90242480557</v>
      </c>
      <c r="F48" s="20">
        <f t="shared" si="3"/>
        <v>364588.65758823993</v>
      </c>
      <c r="G48" s="22"/>
    </row>
    <row r="49" spans="2:7" x14ac:dyDescent="0.35">
      <c r="B49" s="18">
        <v>30</v>
      </c>
      <c r="C49" s="19">
        <f t="shared" si="0"/>
        <v>12913.756306883191</v>
      </c>
      <c r="D49" s="19">
        <f t="shared" si="1"/>
        <v>2169.302512650027</v>
      </c>
      <c r="E49" s="19">
        <f t="shared" si="2"/>
        <v>10744.453794233164</v>
      </c>
      <c r="F49" s="20">
        <f t="shared" si="3"/>
        <v>353844.20379400678</v>
      </c>
      <c r="G49" s="22"/>
    </row>
    <row r="50" spans="2:7" x14ac:dyDescent="0.35">
      <c r="B50" s="18">
        <v>31</v>
      </c>
      <c r="C50" s="19">
        <f t="shared" si="0"/>
        <v>12913.756306883191</v>
      </c>
      <c r="D50" s="19">
        <f t="shared" si="1"/>
        <v>2105.3730125743396</v>
      </c>
      <c r="E50" s="19">
        <f t="shared" si="2"/>
        <v>10808.383294308851</v>
      </c>
      <c r="F50" s="20">
        <f t="shared" si="3"/>
        <v>343035.82049969793</v>
      </c>
      <c r="G50" s="22"/>
    </row>
    <row r="51" spans="2:7" x14ac:dyDescent="0.35">
      <c r="B51" s="18">
        <v>32</v>
      </c>
      <c r="C51" s="19">
        <f t="shared" si="0"/>
        <v>12913.756306883191</v>
      </c>
      <c r="D51" s="19">
        <f t="shared" si="1"/>
        <v>2041.0631319732022</v>
      </c>
      <c r="E51" s="19">
        <f t="shared" si="2"/>
        <v>10872.693174909989</v>
      </c>
      <c r="F51" s="20">
        <f t="shared" si="3"/>
        <v>332163.12732478796</v>
      </c>
      <c r="G51" s="22"/>
    </row>
    <row r="52" spans="2:7" x14ac:dyDescent="0.35">
      <c r="B52" s="18">
        <v>33</v>
      </c>
      <c r="C52" s="19">
        <f t="shared" si="0"/>
        <v>12913.756306883191</v>
      </c>
      <c r="D52" s="19">
        <f t="shared" si="1"/>
        <v>1976.3706075824875</v>
      </c>
      <c r="E52" s="19">
        <f t="shared" si="2"/>
        <v>10937.385699300705</v>
      </c>
      <c r="F52" s="20">
        <f t="shared" si="3"/>
        <v>321225.74162548728</v>
      </c>
      <c r="G52" s="22"/>
    </row>
    <row r="53" spans="2:7" x14ac:dyDescent="0.35">
      <c r="B53" s="18">
        <v>34</v>
      </c>
      <c r="C53" s="19">
        <f t="shared" si="0"/>
        <v>12913.756306883191</v>
      </c>
      <c r="D53" s="19">
        <f t="shared" si="1"/>
        <v>1911.2931626716484</v>
      </c>
      <c r="E53" s="19">
        <f t="shared" si="2"/>
        <v>11002.463144211542</v>
      </c>
      <c r="F53" s="20">
        <f t="shared" si="3"/>
        <v>310223.27848127572</v>
      </c>
      <c r="G53" s="22"/>
    </row>
    <row r="54" spans="2:7" x14ac:dyDescent="0.35">
      <c r="B54" s="18">
        <v>35</v>
      </c>
      <c r="C54" s="19">
        <f t="shared" si="0"/>
        <v>12913.756306883191</v>
      </c>
      <c r="D54" s="19">
        <f t="shared" si="1"/>
        <v>1845.8285069635897</v>
      </c>
      <c r="E54" s="19">
        <f t="shared" si="2"/>
        <v>11067.927799919602</v>
      </c>
      <c r="F54" s="20">
        <f t="shared" si="3"/>
        <v>299155.3506813561</v>
      </c>
      <c r="G54" s="22"/>
    </row>
    <row r="55" spans="2:7" x14ac:dyDescent="0.35">
      <c r="B55" s="18">
        <v>36</v>
      </c>
      <c r="C55" s="19">
        <f t="shared" si="0"/>
        <v>12913.756306883191</v>
      </c>
      <c r="D55" s="19">
        <f t="shared" si="1"/>
        <v>1779.9743365540683</v>
      </c>
      <c r="E55" s="19">
        <f t="shared" si="2"/>
        <v>11133.781970329122</v>
      </c>
      <c r="F55" s="20">
        <f t="shared" si="3"/>
        <v>288021.56871102698</v>
      </c>
      <c r="G55" s="22"/>
    </row>
    <row r="56" spans="2:7" x14ac:dyDescent="0.35">
      <c r="B56" s="18">
        <v>37</v>
      </c>
      <c r="C56" s="19">
        <f t="shared" si="0"/>
        <v>12913.756306883191</v>
      </c>
      <c r="D56" s="19">
        <f t="shared" si="1"/>
        <v>1713.7283338306099</v>
      </c>
      <c r="E56" s="19">
        <f t="shared" si="2"/>
        <v>11200.027973052582</v>
      </c>
      <c r="F56" s="20">
        <f t="shared" si="3"/>
        <v>276821.5407379744</v>
      </c>
      <c r="G56" s="22"/>
    </row>
    <row r="57" spans="2:7" x14ac:dyDescent="0.35">
      <c r="B57" s="18">
        <v>38</v>
      </c>
      <c r="C57" s="19">
        <f t="shared" si="0"/>
        <v>12913.756306883191</v>
      </c>
      <c r="D57" s="19">
        <f t="shared" si="1"/>
        <v>1647.0881673909469</v>
      </c>
      <c r="E57" s="19">
        <f t="shared" si="2"/>
        <v>11266.668139492243</v>
      </c>
      <c r="F57" s="20">
        <f t="shared" si="3"/>
        <v>265554.87259848218</v>
      </c>
      <c r="G57" s="22"/>
    </row>
    <row r="58" spans="2:7" x14ac:dyDescent="0.35">
      <c r="B58" s="18">
        <v>39</v>
      </c>
      <c r="C58" s="19">
        <f t="shared" si="0"/>
        <v>12913.756306883191</v>
      </c>
      <c r="D58" s="19">
        <f t="shared" si="1"/>
        <v>1580.0514919609677</v>
      </c>
      <c r="E58" s="19">
        <f t="shared" si="2"/>
        <v>11333.704814922223</v>
      </c>
      <c r="F58" s="20">
        <f t="shared" si="3"/>
        <v>254221.16778355997</v>
      </c>
      <c r="G58" s="22"/>
    </row>
    <row r="59" spans="2:7" x14ac:dyDescent="0.35">
      <c r="B59" s="18">
        <v>40</v>
      </c>
      <c r="C59" s="19">
        <f t="shared" si="0"/>
        <v>12913.756306883191</v>
      </c>
      <c r="D59" s="19">
        <f t="shared" si="1"/>
        <v>1512.615948312181</v>
      </c>
      <c r="E59" s="19">
        <f t="shared" si="2"/>
        <v>11401.14035857101</v>
      </c>
      <c r="F59" s="20">
        <f t="shared" si="3"/>
        <v>242820.02742498895</v>
      </c>
      <c r="G59" s="22"/>
    </row>
    <row r="60" spans="2:7" x14ac:dyDescent="0.35">
      <c r="B60" s="18">
        <v>41</v>
      </c>
      <c r="C60" s="19">
        <f t="shared" si="0"/>
        <v>12913.756306883191</v>
      </c>
      <c r="D60" s="19">
        <f t="shared" si="1"/>
        <v>1444.7791631786833</v>
      </c>
      <c r="E60" s="19">
        <f t="shared" si="2"/>
        <v>11468.977143704507</v>
      </c>
      <c r="F60" s="20">
        <f t="shared" si="3"/>
        <v>231351.05028128444</v>
      </c>
      <c r="G60" s="22"/>
    </row>
    <row r="61" spans="2:7" x14ac:dyDescent="0.35">
      <c r="B61" s="18">
        <v>42</v>
      </c>
      <c r="C61" s="19">
        <f t="shared" si="0"/>
        <v>12913.756306883191</v>
      </c>
      <c r="D61" s="19">
        <f t="shared" si="1"/>
        <v>1376.5387491736415</v>
      </c>
      <c r="E61" s="19">
        <f t="shared" si="2"/>
        <v>11537.21755770955</v>
      </c>
      <c r="F61" s="20">
        <f t="shared" si="3"/>
        <v>219813.83272357489</v>
      </c>
      <c r="G61" s="22"/>
    </row>
    <row r="62" spans="2:7" x14ac:dyDescent="0.35">
      <c r="B62" s="18">
        <v>43</v>
      </c>
      <c r="C62" s="19">
        <f t="shared" si="0"/>
        <v>12913.756306883191</v>
      </c>
      <c r="D62" s="19">
        <f t="shared" si="1"/>
        <v>1307.8923047052699</v>
      </c>
      <c r="E62" s="19">
        <f t="shared" si="2"/>
        <v>11605.864002177921</v>
      </c>
      <c r="F62" s="20">
        <f t="shared" si="3"/>
        <v>208207.96872139696</v>
      </c>
      <c r="G62" s="22"/>
    </row>
    <row r="63" spans="2:7" x14ac:dyDescent="0.35">
      <c r="B63" s="18">
        <v>44</v>
      </c>
      <c r="C63" s="19">
        <f t="shared" si="0"/>
        <v>12913.756306883191</v>
      </c>
      <c r="D63" s="19">
        <f t="shared" si="1"/>
        <v>1238.8374138923107</v>
      </c>
      <c r="E63" s="19">
        <f t="shared" si="2"/>
        <v>11674.91889299088</v>
      </c>
      <c r="F63" s="20">
        <f t="shared" si="3"/>
        <v>196533.04982840607</v>
      </c>
      <c r="G63" s="22"/>
    </row>
    <row r="64" spans="2:7" x14ac:dyDescent="0.35">
      <c r="B64" s="18">
        <v>45</v>
      </c>
      <c r="C64" s="19">
        <f t="shared" si="0"/>
        <v>12913.756306883191</v>
      </c>
      <c r="D64" s="19">
        <f t="shared" si="1"/>
        <v>1169.3716464790152</v>
      </c>
      <c r="E64" s="19">
        <f t="shared" si="2"/>
        <v>11744.384660404176</v>
      </c>
      <c r="F64" s="20">
        <f t="shared" si="3"/>
        <v>184788.6651680019</v>
      </c>
      <c r="G64" s="22"/>
    </row>
    <row r="65" spans="2:7" x14ac:dyDescent="0.35">
      <c r="B65" s="18">
        <v>46</v>
      </c>
      <c r="C65" s="19">
        <f t="shared" si="0"/>
        <v>12913.756306883191</v>
      </c>
      <c r="D65" s="19">
        <f t="shared" si="1"/>
        <v>1099.4925577496103</v>
      </c>
      <c r="E65" s="19">
        <f t="shared" si="2"/>
        <v>11814.263749133581</v>
      </c>
      <c r="F65" s="20">
        <f t="shared" si="3"/>
        <v>172974.40141886831</v>
      </c>
      <c r="G65" s="22"/>
    </row>
    <row r="66" spans="2:7" x14ac:dyDescent="0.35">
      <c r="B66" s="18">
        <v>47</v>
      </c>
      <c r="C66" s="19">
        <f t="shared" si="0"/>
        <v>12913.756306883191</v>
      </c>
      <c r="D66" s="19">
        <f t="shared" si="1"/>
        <v>1029.1976884422654</v>
      </c>
      <c r="E66" s="19">
        <f t="shared" si="2"/>
        <v>11884.558618440926</v>
      </c>
      <c r="F66" s="20">
        <f t="shared" si="3"/>
        <v>161089.84280042737</v>
      </c>
      <c r="G66" s="22"/>
    </row>
    <row r="67" spans="2:7" x14ac:dyDescent="0.35">
      <c r="B67" s="18">
        <v>48</v>
      </c>
      <c r="C67" s="19">
        <f t="shared" si="0"/>
        <v>12913.756306883191</v>
      </c>
      <c r="D67" s="19">
        <f t="shared" si="1"/>
        <v>958.48456466254208</v>
      </c>
      <c r="E67" s="19">
        <f t="shared" si="2"/>
        <v>11955.27174222065</v>
      </c>
      <c r="F67" s="20">
        <f t="shared" si="3"/>
        <v>149134.57105820673</v>
      </c>
      <c r="G67" s="22"/>
    </row>
    <row r="68" spans="2:7" x14ac:dyDescent="0.35">
      <c r="B68" s="18">
        <v>49</v>
      </c>
      <c r="C68" s="19">
        <f t="shared" si="0"/>
        <v>12913.756306883191</v>
      </c>
      <c r="D68" s="19">
        <f t="shared" si="1"/>
        <v>887.3506977963292</v>
      </c>
      <c r="E68" s="19">
        <f t="shared" si="2"/>
        <v>12026.405609086862</v>
      </c>
      <c r="F68" s="20">
        <f t="shared" si="3"/>
        <v>137108.16544911987</v>
      </c>
      <c r="G68" s="22"/>
    </row>
    <row r="69" spans="2:7" x14ac:dyDescent="0.35">
      <c r="B69" s="18">
        <v>50</v>
      </c>
      <c r="C69" s="19">
        <f t="shared" si="0"/>
        <v>12913.756306883191</v>
      </c>
      <c r="D69" s="19">
        <f t="shared" si="1"/>
        <v>815.79358442226226</v>
      </c>
      <c r="E69" s="19">
        <f t="shared" si="2"/>
        <v>12097.962722460928</v>
      </c>
      <c r="F69" s="20">
        <f t="shared" si="3"/>
        <v>125010.20272665894</v>
      </c>
      <c r="G69" s="22"/>
    </row>
    <row r="70" spans="2:7" x14ac:dyDescent="0.35">
      <c r="B70" s="18">
        <v>51</v>
      </c>
      <c r="C70" s="19">
        <f t="shared" si="0"/>
        <v>12913.756306883191</v>
      </c>
      <c r="D70" s="19">
        <f t="shared" si="1"/>
        <v>743.81070622361972</v>
      </c>
      <c r="E70" s="19">
        <f t="shared" si="2"/>
        <v>12169.94560065957</v>
      </c>
      <c r="F70" s="20">
        <f t="shared" si="3"/>
        <v>112840.25712599937</v>
      </c>
      <c r="G70" s="22"/>
    </row>
    <row r="71" spans="2:7" x14ac:dyDescent="0.35">
      <c r="B71" s="18">
        <v>52</v>
      </c>
      <c r="C71" s="19">
        <f t="shared" si="0"/>
        <v>12913.756306883191</v>
      </c>
      <c r="D71" s="19">
        <f t="shared" si="1"/>
        <v>671.39952989969538</v>
      </c>
      <c r="E71" s="19">
        <f t="shared" si="2"/>
        <v>12242.356776983495</v>
      </c>
      <c r="F71" s="20">
        <f t="shared" si="3"/>
        <v>100597.90034901588</v>
      </c>
      <c r="G71" s="22"/>
    </row>
    <row r="72" spans="2:7" x14ac:dyDescent="0.35">
      <c r="B72" s="18">
        <v>53</v>
      </c>
      <c r="C72" s="19">
        <f t="shared" si="0"/>
        <v>12913.756306883191</v>
      </c>
      <c r="D72" s="19">
        <f t="shared" si="1"/>
        <v>598.55750707664345</v>
      </c>
      <c r="E72" s="19">
        <f t="shared" si="2"/>
        <v>12315.198799806547</v>
      </c>
      <c r="F72" s="20">
        <f t="shared" si="3"/>
        <v>88282.701549209334</v>
      </c>
      <c r="G72" s="22"/>
    </row>
    <row r="73" spans="2:7" x14ac:dyDescent="0.35">
      <c r="B73" s="18">
        <v>54</v>
      </c>
      <c r="C73" s="19">
        <f t="shared" si="0"/>
        <v>12913.756306883191</v>
      </c>
      <c r="D73" s="19">
        <f t="shared" si="1"/>
        <v>525.2820742177945</v>
      </c>
      <c r="E73" s="19">
        <f t="shared" si="2"/>
        <v>12388.474232665396</v>
      </c>
      <c r="F73" s="20">
        <f t="shared" si="3"/>
        <v>75894.22731654394</v>
      </c>
      <c r="G73" s="22"/>
    </row>
    <row r="74" spans="2:7" x14ac:dyDescent="0.35">
      <c r="B74" s="18">
        <v>55</v>
      </c>
      <c r="C74" s="19">
        <f t="shared" si="0"/>
        <v>12913.756306883191</v>
      </c>
      <c r="D74" s="19">
        <f t="shared" si="1"/>
        <v>451.57065253343546</v>
      </c>
      <c r="E74" s="19">
        <f t="shared" si="2"/>
        <v>12462.185654349754</v>
      </c>
      <c r="F74" s="20">
        <f t="shared" si="3"/>
        <v>63432.041662194184</v>
      </c>
      <c r="G74" s="22"/>
    </row>
    <row r="75" spans="2:7" x14ac:dyDescent="0.35">
      <c r="B75" s="18">
        <v>56</v>
      </c>
      <c r="C75" s="19">
        <f t="shared" si="0"/>
        <v>12913.756306883191</v>
      </c>
      <c r="D75" s="19">
        <f t="shared" si="1"/>
        <v>377.42064789005434</v>
      </c>
      <c r="E75" s="19">
        <f t="shared" si="2"/>
        <v>12536.335658993137</v>
      </c>
      <c r="F75" s="20">
        <f t="shared" si="3"/>
        <v>50895.706003201049</v>
      </c>
      <c r="G75" s="22"/>
    </row>
    <row r="76" spans="2:7" x14ac:dyDescent="0.35">
      <c r="B76" s="18">
        <v>57</v>
      </c>
      <c r="C76" s="19">
        <f t="shared" si="0"/>
        <v>12913.756306883191</v>
      </c>
      <c r="D76" s="19">
        <f t="shared" si="1"/>
        <v>302.82945071904516</v>
      </c>
      <c r="E76" s="19">
        <f t="shared" si="2"/>
        <v>12610.926856164147</v>
      </c>
      <c r="F76" s="20">
        <f t="shared" si="3"/>
        <v>38284.779147036897</v>
      </c>
      <c r="G76" s="22"/>
    </row>
    <row r="77" spans="2:7" x14ac:dyDescent="0.35">
      <c r="B77" s="18">
        <v>58</v>
      </c>
      <c r="C77" s="19">
        <f t="shared" si="0"/>
        <v>12913.756306883191</v>
      </c>
      <c r="D77" s="19">
        <f t="shared" si="1"/>
        <v>227.79443592486842</v>
      </c>
      <c r="E77" s="19">
        <f t="shared" si="2"/>
        <v>12685.961870958321</v>
      </c>
      <c r="F77" s="20">
        <f t="shared" si="3"/>
        <v>25598.817276078575</v>
      </c>
      <c r="G77" s="22"/>
    </row>
    <row r="78" spans="2:7" x14ac:dyDescent="0.35">
      <c r="B78" s="18">
        <v>59</v>
      </c>
      <c r="C78" s="19">
        <f t="shared" si="0"/>
        <v>12913.756306883191</v>
      </c>
      <c r="D78" s="19">
        <f t="shared" si="1"/>
        <v>152.31296279266644</v>
      </c>
      <c r="E78" s="19">
        <f t="shared" si="2"/>
        <v>12761.443344090525</v>
      </c>
      <c r="F78" s="20">
        <f t="shared" si="3"/>
        <v>12837.37393198805</v>
      </c>
      <c r="G78" s="22"/>
    </row>
    <row r="79" spans="2:7" x14ac:dyDescent="0.35">
      <c r="B79" s="18">
        <v>60</v>
      </c>
      <c r="C79" s="19">
        <f t="shared" si="0"/>
        <v>12913.756306883191</v>
      </c>
      <c r="D79" s="19">
        <f t="shared" si="1"/>
        <v>76.382374895327814</v>
      </c>
      <c r="E79" s="19">
        <f t="shared" si="2"/>
        <v>12837.373931987864</v>
      </c>
      <c r="F79" s="20">
        <f t="shared" si="3"/>
        <v>1.8553691916167736E-10</v>
      </c>
      <c r="G79" s="22"/>
    </row>
    <row r="80" spans="2:7" x14ac:dyDescent="0.35">
      <c r="B80" s="18">
        <v>61</v>
      </c>
      <c r="C80" s="19">
        <f t="shared" si="0"/>
        <v>0</v>
      </c>
      <c r="D80" s="19">
        <f t="shared" si="1"/>
        <v>0</v>
      </c>
      <c r="E80" s="19">
        <f t="shared" si="2"/>
        <v>0</v>
      </c>
      <c r="F80" s="20">
        <f t="shared" si="3"/>
        <v>0</v>
      </c>
      <c r="G80" s="22"/>
    </row>
    <row r="81" spans="2:7" x14ac:dyDescent="0.35">
      <c r="B81" s="18">
        <v>62</v>
      </c>
      <c r="C81" s="19">
        <f t="shared" si="0"/>
        <v>0</v>
      </c>
      <c r="D81" s="19">
        <f t="shared" si="1"/>
        <v>0</v>
      </c>
      <c r="E81" s="19">
        <f t="shared" si="2"/>
        <v>0</v>
      </c>
      <c r="F81" s="20">
        <f t="shared" si="3"/>
        <v>0</v>
      </c>
      <c r="G81" s="22"/>
    </row>
    <row r="82" spans="2:7" x14ac:dyDescent="0.35">
      <c r="B82" s="18">
        <v>63</v>
      </c>
      <c r="C82" s="19">
        <f t="shared" si="0"/>
        <v>0</v>
      </c>
      <c r="D82" s="19">
        <f t="shared" si="1"/>
        <v>0</v>
      </c>
      <c r="E82" s="19">
        <f t="shared" si="2"/>
        <v>0</v>
      </c>
      <c r="F82" s="20">
        <f t="shared" si="3"/>
        <v>0</v>
      </c>
      <c r="G82" s="22"/>
    </row>
    <row r="83" spans="2:7" x14ac:dyDescent="0.35">
      <c r="B83" s="18">
        <v>64</v>
      </c>
      <c r="C83" s="19">
        <f t="shared" si="0"/>
        <v>0</v>
      </c>
      <c r="D83" s="19">
        <f t="shared" si="1"/>
        <v>0</v>
      </c>
      <c r="E83" s="19">
        <f t="shared" si="2"/>
        <v>0</v>
      </c>
      <c r="F83" s="20">
        <f t="shared" si="3"/>
        <v>0</v>
      </c>
      <c r="G83" s="22"/>
    </row>
    <row r="84" spans="2:7" x14ac:dyDescent="0.35">
      <c r="B84" s="18">
        <v>65</v>
      </c>
      <c r="C84" s="19">
        <f t="shared" ref="C84:C147" si="4">IF(ROUND(F83,5)&gt;0,E$9,0)</f>
        <v>0</v>
      </c>
      <c r="D84" s="19">
        <f t="shared" ref="D84:D147" si="5">IF(C84&gt;0,IPMT(E$6/12,B84,E$5*12,-E$4),0)</f>
        <v>0</v>
      </c>
      <c r="E84" s="19">
        <f t="shared" ref="E84:E147" si="6">IF(C84&gt;0,PPMT(E$6/12,B84,E$5*12,-E$4),0)</f>
        <v>0</v>
      </c>
      <c r="F84" s="20">
        <f t="shared" ref="F84:F147" si="7">IF(ROUND(F83,5)&gt;0,F83-E84,0)</f>
        <v>0</v>
      </c>
      <c r="G84" s="22"/>
    </row>
    <row r="85" spans="2:7" x14ac:dyDescent="0.35">
      <c r="B85" s="18">
        <v>66</v>
      </c>
      <c r="C85" s="19">
        <f t="shared" si="4"/>
        <v>0</v>
      </c>
      <c r="D85" s="19">
        <f t="shared" si="5"/>
        <v>0</v>
      </c>
      <c r="E85" s="19">
        <f t="shared" si="6"/>
        <v>0</v>
      </c>
      <c r="F85" s="20">
        <f t="shared" si="7"/>
        <v>0</v>
      </c>
      <c r="G85" s="22"/>
    </row>
    <row r="86" spans="2:7" x14ac:dyDescent="0.35">
      <c r="B86" s="18">
        <v>67</v>
      </c>
      <c r="C86" s="19">
        <f t="shared" si="4"/>
        <v>0</v>
      </c>
      <c r="D86" s="19">
        <f t="shared" si="5"/>
        <v>0</v>
      </c>
      <c r="E86" s="19">
        <f t="shared" si="6"/>
        <v>0</v>
      </c>
      <c r="F86" s="20">
        <f t="shared" si="7"/>
        <v>0</v>
      </c>
      <c r="G86" s="22"/>
    </row>
    <row r="87" spans="2:7" x14ac:dyDescent="0.35">
      <c r="B87" s="18">
        <v>68</v>
      </c>
      <c r="C87" s="19">
        <f t="shared" si="4"/>
        <v>0</v>
      </c>
      <c r="D87" s="19">
        <f t="shared" si="5"/>
        <v>0</v>
      </c>
      <c r="E87" s="19">
        <f t="shared" si="6"/>
        <v>0</v>
      </c>
      <c r="F87" s="20">
        <f t="shared" si="7"/>
        <v>0</v>
      </c>
      <c r="G87" s="22"/>
    </row>
    <row r="88" spans="2:7" x14ac:dyDescent="0.35">
      <c r="B88" s="18">
        <v>69</v>
      </c>
      <c r="C88" s="19">
        <f t="shared" si="4"/>
        <v>0</v>
      </c>
      <c r="D88" s="19">
        <f t="shared" si="5"/>
        <v>0</v>
      </c>
      <c r="E88" s="19">
        <f t="shared" si="6"/>
        <v>0</v>
      </c>
      <c r="F88" s="20">
        <f t="shared" si="7"/>
        <v>0</v>
      </c>
      <c r="G88" s="22"/>
    </row>
    <row r="89" spans="2:7" x14ac:dyDescent="0.35">
      <c r="B89" s="18">
        <v>70</v>
      </c>
      <c r="C89" s="19">
        <f t="shared" si="4"/>
        <v>0</v>
      </c>
      <c r="D89" s="19">
        <f t="shared" si="5"/>
        <v>0</v>
      </c>
      <c r="E89" s="19">
        <f t="shared" si="6"/>
        <v>0</v>
      </c>
      <c r="F89" s="20">
        <f t="shared" si="7"/>
        <v>0</v>
      </c>
      <c r="G89" s="22"/>
    </row>
    <row r="90" spans="2:7" x14ac:dyDescent="0.35">
      <c r="B90" s="18">
        <v>71</v>
      </c>
      <c r="C90" s="19">
        <f t="shared" si="4"/>
        <v>0</v>
      </c>
      <c r="D90" s="19">
        <f t="shared" si="5"/>
        <v>0</v>
      </c>
      <c r="E90" s="19">
        <f t="shared" si="6"/>
        <v>0</v>
      </c>
      <c r="F90" s="20">
        <f t="shared" si="7"/>
        <v>0</v>
      </c>
      <c r="G90" s="22"/>
    </row>
    <row r="91" spans="2:7" x14ac:dyDescent="0.35">
      <c r="B91" s="18">
        <v>72</v>
      </c>
      <c r="C91" s="19">
        <f t="shared" si="4"/>
        <v>0</v>
      </c>
      <c r="D91" s="19">
        <f t="shared" si="5"/>
        <v>0</v>
      </c>
      <c r="E91" s="19">
        <f t="shared" si="6"/>
        <v>0</v>
      </c>
      <c r="F91" s="20">
        <f t="shared" si="7"/>
        <v>0</v>
      </c>
      <c r="G91" s="22"/>
    </row>
    <row r="92" spans="2:7" x14ac:dyDescent="0.35">
      <c r="B92" s="18">
        <v>73</v>
      </c>
      <c r="C92" s="19">
        <f t="shared" si="4"/>
        <v>0</v>
      </c>
      <c r="D92" s="19">
        <f t="shared" si="5"/>
        <v>0</v>
      </c>
      <c r="E92" s="19">
        <f t="shared" si="6"/>
        <v>0</v>
      </c>
      <c r="F92" s="20">
        <f t="shared" si="7"/>
        <v>0</v>
      </c>
      <c r="G92" s="22"/>
    </row>
    <row r="93" spans="2:7" x14ac:dyDescent="0.35">
      <c r="B93" s="18">
        <v>74</v>
      </c>
      <c r="C93" s="19">
        <f t="shared" si="4"/>
        <v>0</v>
      </c>
      <c r="D93" s="19">
        <f t="shared" si="5"/>
        <v>0</v>
      </c>
      <c r="E93" s="19">
        <f t="shared" si="6"/>
        <v>0</v>
      </c>
      <c r="F93" s="20">
        <f t="shared" si="7"/>
        <v>0</v>
      </c>
      <c r="G93" s="22"/>
    </row>
    <row r="94" spans="2:7" x14ac:dyDescent="0.35">
      <c r="B94" s="18">
        <v>75</v>
      </c>
      <c r="C94" s="19">
        <f t="shared" si="4"/>
        <v>0</v>
      </c>
      <c r="D94" s="19">
        <f t="shared" si="5"/>
        <v>0</v>
      </c>
      <c r="E94" s="19">
        <f t="shared" si="6"/>
        <v>0</v>
      </c>
      <c r="F94" s="20">
        <f t="shared" si="7"/>
        <v>0</v>
      </c>
      <c r="G94" s="22"/>
    </row>
    <row r="95" spans="2:7" x14ac:dyDescent="0.35">
      <c r="B95" s="18">
        <v>76</v>
      </c>
      <c r="C95" s="19">
        <f t="shared" si="4"/>
        <v>0</v>
      </c>
      <c r="D95" s="19">
        <f t="shared" si="5"/>
        <v>0</v>
      </c>
      <c r="E95" s="19">
        <f t="shared" si="6"/>
        <v>0</v>
      </c>
      <c r="F95" s="20">
        <f t="shared" si="7"/>
        <v>0</v>
      </c>
      <c r="G95" s="22"/>
    </row>
    <row r="96" spans="2:7" x14ac:dyDescent="0.35">
      <c r="B96" s="18">
        <v>77</v>
      </c>
      <c r="C96" s="19">
        <f t="shared" si="4"/>
        <v>0</v>
      </c>
      <c r="D96" s="19">
        <f t="shared" si="5"/>
        <v>0</v>
      </c>
      <c r="E96" s="19">
        <f t="shared" si="6"/>
        <v>0</v>
      </c>
      <c r="F96" s="20">
        <f t="shared" si="7"/>
        <v>0</v>
      </c>
      <c r="G96" s="22"/>
    </row>
    <row r="97" spans="2:7" x14ac:dyDescent="0.35">
      <c r="B97" s="18">
        <v>78</v>
      </c>
      <c r="C97" s="19">
        <f t="shared" si="4"/>
        <v>0</v>
      </c>
      <c r="D97" s="19">
        <f t="shared" si="5"/>
        <v>0</v>
      </c>
      <c r="E97" s="19">
        <f t="shared" si="6"/>
        <v>0</v>
      </c>
      <c r="F97" s="20">
        <f t="shared" si="7"/>
        <v>0</v>
      </c>
      <c r="G97" s="22"/>
    </row>
    <row r="98" spans="2:7" x14ac:dyDescent="0.35">
      <c r="B98" s="18">
        <v>79</v>
      </c>
      <c r="C98" s="19">
        <f t="shared" si="4"/>
        <v>0</v>
      </c>
      <c r="D98" s="19">
        <f t="shared" si="5"/>
        <v>0</v>
      </c>
      <c r="E98" s="19">
        <f t="shared" si="6"/>
        <v>0</v>
      </c>
      <c r="F98" s="20">
        <f t="shared" si="7"/>
        <v>0</v>
      </c>
      <c r="G98" s="22"/>
    </row>
    <row r="99" spans="2:7" x14ac:dyDescent="0.35">
      <c r="B99" s="18">
        <v>80</v>
      </c>
      <c r="C99" s="19">
        <f t="shared" si="4"/>
        <v>0</v>
      </c>
      <c r="D99" s="19">
        <f t="shared" si="5"/>
        <v>0</v>
      </c>
      <c r="E99" s="19">
        <f t="shared" si="6"/>
        <v>0</v>
      </c>
      <c r="F99" s="20">
        <f t="shared" si="7"/>
        <v>0</v>
      </c>
      <c r="G99" s="22"/>
    </row>
    <row r="100" spans="2:7" x14ac:dyDescent="0.35">
      <c r="B100" s="18">
        <v>81</v>
      </c>
      <c r="C100" s="19">
        <f t="shared" si="4"/>
        <v>0</v>
      </c>
      <c r="D100" s="19">
        <f t="shared" si="5"/>
        <v>0</v>
      </c>
      <c r="E100" s="19">
        <f t="shared" si="6"/>
        <v>0</v>
      </c>
      <c r="F100" s="20">
        <f t="shared" si="7"/>
        <v>0</v>
      </c>
      <c r="G100" s="22"/>
    </row>
    <row r="101" spans="2:7" x14ac:dyDescent="0.35">
      <c r="B101" s="18">
        <v>82</v>
      </c>
      <c r="C101" s="19">
        <f t="shared" si="4"/>
        <v>0</v>
      </c>
      <c r="D101" s="19">
        <f t="shared" si="5"/>
        <v>0</v>
      </c>
      <c r="E101" s="19">
        <f t="shared" si="6"/>
        <v>0</v>
      </c>
      <c r="F101" s="20">
        <f t="shared" si="7"/>
        <v>0</v>
      </c>
      <c r="G101" s="22"/>
    </row>
    <row r="102" spans="2:7" x14ac:dyDescent="0.35">
      <c r="B102" s="18">
        <v>83</v>
      </c>
      <c r="C102" s="19">
        <f t="shared" si="4"/>
        <v>0</v>
      </c>
      <c r="D102" s="19">
        <f t="shared" si="5"/>
        <v>0</v>
      </c>
      <c r="E102" s="19">
        <f t="shared" si="6"/>
        <v>0</v>
      </c>
      <c r="F102" s="20">
        <f t="shared" si="7"/>
        <v>0</v>
      </c>
      <c r="G102" s="22"/>
    </row>
    <row r="103" spans="2:7" x14ac:dyDescent="0.35">
      <c r="B103" s="18">
        <v>84</v>
      </c>
      <c r="C103" s="19">
        <f t="shared" si="4"/>
        <v>0</v>
      </c>
      <c r="D103" s="19">
        <f t="shared" si="5"/>
        <v>0</v>
      </c>
      <c r="E103" s="19">
        <f t="shared" si="6"/>
        <v>0</v>
      </c>
      <c r="F103" s="20">
        <f t="shared" si="7"/>
        <v>0</v>
      </c>
      <c r="G103" s="22"/>
    </row>
    <row r="104" spans="2:7" x14ac:dyDescent="0.35">
      <c r="B104" s="18">
        <v>85</v>
      </c>
      <c r="C104" s="19">
        <f t="shared" si="4"/>
        <v>0</v>
      </c>
      <c r="D104" s="19">
        <f t="shared" si="5"/>
        <v>0</v>
      </c>
      <c r="E104" s="19">
        <f t="shared" si="6"/>
        <v>0</v>
      </c>
      <c r="F104" s="20">
        <f t="shared" si="7"/>
        <v>0</v>
      </c>
      <c r="G104" s="22"/>
    </row>
    <row r="105" spans="2:7" x14ac:dyDescent="0.35">
      <c r="B105" s="18">
        <v>86</v>
      </c>
      <c r="C105" s="19">
        <f t="shared" si="4"/>
        <v>0</v>
      </c>
      <c r="D105" s="19">
        <f t="shared" si="5"/>
        <v>0</v>
      </c>
      <c r="E105" s="19">
        <f t="shared" si="6"/>
        <v>0</v>
      </c>
      <c r="F105" s="20">
        <f t="shared" si="7"/>
        <v>0</v>
      </c>
      <c r="G105" s="22"/>
    </row>
    <row r="106" spans="2:7" x14ac:dyDescent="0.35">
      <c r="B106" s="18">
        <v>87</v>
      </c>
      <c r="C106" s="19">
        <f t="shared" si="4"/>
        <v>0</v>
      </c>
      <c r="D106" s="19">
        <f t="shared" si="5"/>
        <v>0</v>
      </c>
      <c r="E106" s="19">
        <f t="shared" si="6"/>
        <v>0</v>
      </c>
      <c r="F106" s="20">
        <f t="shared" si="7"/>
        <v>0</v>
      </c>
      <c r="G106" s="22"/>
    </row>
    <row r="107" spans="2:7" x14ac:dyDescent="0.35">
      <c r="B107" s="18">
        <v>88</v>
      </c>
      <c r="C107" s="19">
        <f t="shared" si="4"/>
        <v>0</v>
      </c>
      <c r="D107" s="19">
        <f t="shared" si="5"/>
        <v>0</v>
      </c>
      <c r="E107" s="19">
        <f t="shared" si="6"/>
        <v>0</v>
      </c>
      <c r="F107" s="20">
        <f t="shared" si="7"/>
        <v>0</v>
      </c>
      <c r="G107" s="22"/>
    </row>
    <row r="108" spans="2:7" x14ac:dyDescent="0.35">
      <c r="B108" s="18">
        <v>89</v>
      </c>
      <c r="C108" s="19">
        <f t="shared" si="4"/>
        <v>0</v>
      </c>
      <c r="D108" s="19">
        <f t="shared" si="5"/>
        <v>0</v>
      </c>
      <c r="E108" s="19">
        <f t="shared" si="6"/>
        <v>0</v>
      </c>
      <c r="F108" s="20">
        <f t="shared" si="7"/>
        <v>0</v>
      </c>
      <c r="G108" s="22"/>
    </row>
    <row r="109" spans="2:7" x14ac:dyDescent="0.35">
      <c r="B109" s="18">
        <v>90</v>
      </c>
      <c r="C109" s="19">
        <f t="shared" si="4"/>
        <v>0</v>
      </c>
      <c r="D109" s="19">
        <f t="shared" si="5"/>
        <v>0</v>
      </c>
      <c r="E109" s="19">
        <f t="shared" si="6"/>
        <v>0</v>
      </c>
      <c r="F109" s="20">
        <f t="shared" si="7"/>
        <v>0</v>
      </c>
      <c r="G109" s="22"/>
    </row>
    <row r="110" spans="2:7" x14ac:dyDescent="0.35">
      <c r="B110" s="18">
        <v>91</v>
      </c>
      <c r="C110" s="19">
        <f t="shared" si="4"/>
        <v>0</v>
      </c>
      <c r="D110" s="19">
        <f t="shared" si="5"/>
        <v>0</v>
      </c>
      <c r="E110" s="19">
        <f t="shared" si="6"/>
        <v>0</v>
      </c>
      <c r="F110" s="20">
        <f t="shared" si="7"/>
        <v>0</v>
      </c>
      <c r="G110" s="22"/>
    </row>
    <row r="111" spans="2:7" x14ac:dyDescent="0.35">
      <c r="B111" s="18">
        <v>92</v>
      </c>
      <c r="C111" s="19">
        <f t="shared" si="4"/>
        <v>0</v>
      </c>
      <c r="D111" s="19">
        <f t="shared" si="5"/>
        <v>0</v>
      </c>
      <c r="E111" s="19">
        <f t="shared" si="6"/>
        <v>0</v>
      </c>
      <c r="F111" s="20">
        <f t="shared" si="7"/>
        <v>0</v>
      </c>
      <c r="G111" s="22"/>
    </row>
    <row r="112" spans="2:7" x14ac:dyDescent="0.35">
      <c r="B112" s="18">
        <v>93</v>
      </c>
      <c r="C112" s="19">
        <f t="shared" si="4"/>
        <v>0</v>
      </c>
      <c r="D112" s="19">
        <f t="shared" si="5"/>
        <v>0</v>
      </c>
      <c r="E112" s="19">
        <f t="shared" si="6"/>
        <v>0</v>
      </c>
      <c r="F112" s="20">
        <f t="shared" si="7"/>
        <v>0</v>
      </c>
      <c r="G112" s="22"/>
    </row>
    <row r="113" spans="2:7" x14ac:dyDescent="0.35">
      <c r="B113" s="18">
        <v>94</v>
      </c>
      <c r="C113" s="19">
        <f t="shared" si="4"/>
        <v>0</v>
      </c>
      <c r="D113" s="19">
        <f t="shared" si="5"/>
        <v>0</v>
      </c>
      <c r="E113" s="19">
        <f t="shared" si="6"/>
        <v>0</v>
      </c>
      <c r="F113" s="20">
        <f t="shared" si="7"/>
        <v>0</v>
      </c>
      <c r="G113" s="22"/>
    </row>
    <row r="114" spans="2:7" x14ac:dyDescent="0.35">
      <c r="B114" s="18">
        <v>95</v>
      </c>
      <c r="C114" s="19">
        <f t="shared" si="4"/>
        <v>0</v>
      </c>
      <c r="D114" s="19">
        <f t="shared" si="5"/>
        <v>0</v>
      </c>
      <c r="E114" s="19">
        <f t="shared" si="6"/>
        <v>0</v>
      </c>
      <c r="F114" s="20">
        <f t="shared" si="7"/>
        <v>0</v>
      </c>
      <c r="G114" s="22"/>
    </row>
    <row r="115" spans="2:7" x14ac:dyDescent="0.35">
      <c r="B115" s="18">
        <v>96</v>
      </c>
      <c r="C115" s="19">
        <f t="shared" si="4"/>
        <v>0</v>
      </c>
      <c r="D115" s="19">
        <f t="shared" si="5"/>
        <v>0</v>
      </c>
      <c r="E115" s="19">
        <f t="shared" si="6"/>
        <v>0</v>
      </c>
      <c r="F115" s="20">
        <f t="shared" si="7"/>
        <v>0</v>
      </c>
      <c r="G115" s="22"/>
    </row>
    <row r="116" spans="2:7" x14ac:dyDescent="0.35">
      <c r="B116" s="18">
        <v>97</v>
      </c>
      <c r="C116" s="19">
        <f t="shared" si="4"/>
        <v>0</v>
      </c>
      <c r="D116" s="19">
        <f t="shared" si="5"/>
        <v>0</v>
      </c>
      <c r="E116" s="19">
        <f t="shared" si="6"/>
        <v>0</v>
      </c>
      <c r="F116" s="20">
        <f t="shared" si="7"/>
        <v>0</v>
      </c>
      <c r="G116" s="22"/>
    </row>
    <row r="117" spans="2:7" x14ac:dyDescent="0.35">
      <c r="B117" s="18">
        <v>98</v>
      </c>
      <c r="C117" s="19">
        <f t="shared" si="4"/>
        <v>0</v>
      </c>
      <c r="D117" s="19">
        <f t="shared" si="5"/>
        <v>0</v>
      </c>
      <c r="E117" s="19">
        <f t="shared" si="6"/>
        <v>0</v>
      </c>
      <c r="F117" s="20">
        <f t="shared" si="7"/>
        <v>0</v>
      </c>
      <c r="G117" s="22"/>
    </row>
    <row r="118" spans="2:7" x14ac:dyDescent="0.35">
      <c r="B118" s="18">
        <v>99</v>
      </c>
      <c r="C118" s="19">
        <f t="shared" si="4"/>
        <v>0</v>
      </c>
      <c r="D118" s="19">
        <f t="shared" si="5"/>
        <v>0</v>
      </c>
      <c r="E118" s="19">
        <f t="shared" si="6"/>
        <v>0</v>
      </c>
      <c r="F118" s="20">
        <f t="shared" si="7"/>
        <v>0</v>
      </c>
      <c r="G118" s="22"/>
    </row>
    <row r="119" spans="2:7" x14ac:dyDescent="0.35">
      <c r="B119" s="18">
        <v>100</v>
      </c>
      <c r="C119" s="19">
        <f t="shared" si="4"/>
        <v>0</v>
      </c>
      <c r="D119" s="19">
        <f t="shared" si="5"/>
        <v>0</v>
      </c>
      <c r="E119" s="19">
        <f t="shared" si="6"/>
        <v>0</v>
      </c>
      <c r="F119" s="20">
        <f t="shared" si="7"/>
        <v>0</v>
      </c>
      <c r="G119" s="22"/>
    </row>
    <row r="120" spans="2:7" x14ac:dyDescent="0.35">
      <c r="B120" s="18">
        <v>101</v>
      </c>
      <c r="C120" s="19">
        <f t="shared" si="4"/>
        <v>0</v>
      </c>
      <c r="D120" s="19">
        <f t="shared" si="5"/>
        <v>0</v>
      </c>
      <c r="E120" s="19">
        <f t="shared" si="6"/>
        <v>0</v>
      </c>
      <c r="F120" s="20">
        <f t="shared" si="7"/>
        <v>0</v>
      </c>
      <c r="G120" s="22"/>
    </row>
    <row r="121" spans="2:7" x14ac:dyDescent="0.35">
      <c r="B121" s="18">
        <v>102</v>
      </c>
      <c r="C121" s="19">
        <f t="shared" si="4"/>
        <v>0</v>
      </c>
      <c r="D121" s="19">
        <f t="shared" si="5"/>
        <v>0</v>
      </c>
      <c r="E121" s="19">
        <f t="shared" si="6"/>
        <v>0</v>
      </c>
      <c r="F121" s="20">
        <f t="shared" si="7"/>
        <v>0</v>
      </c>
      <c r="G121" s="22"/>
    </row>
    <row r="122" spans="2:7" x14ac:dyDescent="0.35">
      <c r="B122" s="18">
        <v>103</v>
      </c>
      <c r="C122" s="19">
        <f t="shared" si="4"/>
        <v>0</v>
      </c>
      <c r="D122" s="19">
        <f t="shared" si="5"/>
        <v>0</v>
      </c>
      <c r="E122" s="19">
        <f t="shared" si="6"/>
        <v>0</v>
      </c>
      <c r="F122" s="20">
        <f t="shared" si="7"/>
        <v>0</v>
      </c>
      <c r="G122" s="22"/>
    </row>
    <row r="123" spans="2:7" x14ac:dyDescent="0.35">
      <c r="B123" s="18">
        <v>104</v>
      </c>
      <c r="C123" s="19">
        <f t="shared" si="4"/>
        <v>0</v>
      </c>
      <c r="D123" s="19">
        <f t="shared" si="5"/>
        <v>0</v>
      </c>
      <c r="E123" s="19">
        <f t="shared" si="6"/>
        <v>0</v>
      </c>
      <c r="F123" s="20">
        <f t="shared" si="7"/>
        <v>0</v>
      </c>
      <c r="G123" s="22"/>
    </row>
    <row r="124" spans="2:7" x14ac:dyDescent="0.35">
      <c r="B124" s="18">
        <v>105</v>
      </c>
      <c r="C124" s="19">
        <f t="shared" si="4"/>
        <v>0</v>
      </c>
      <c r="D124" s="19">
        <f t="shared" si="5"/>
        <v>0</v>
      </c>
      <c r="E124" s="19">
        <f t="shared" si="6"/>
        <v>0</v>
      </c>
      <c r="F124" s="20">
        <f t="shared" si="7"/>
        <v>0</v>
      </c>
      <c r="G124" s="22"/>
    </row>
    <row r="125" spans="2:7" x14ac:dyDescent="0.35">
      <c r="B125" s="18">
        <v>106</v>
      </c>
      <c r="C125" s="19">
        <f t="shared" si="4"/>
        <v>0</v>
      </c>
      <c r="D125" s="19">
        <f t="shared" si="5"/>
        <v>0</v>
      </c>
      <c r="E125" s="19">
        <f t="shared" si="6"/>
        <v>0</v>
      </c>
      <c r="F125" s="20">
        <f t="shared" si="7"/>
        <v>0</v>
      </c>
      <c r="G125" s="22"/>
    </row>
    <row r="126" spans="2:7" x14ac:dyDescent="0.35">
      <c r="B126" s="18">
        <v>107</v>
      </c>
      <c r="C126" s="19">
        <f t="shared" si="4"/>
        <v>0</v>
      </c>
      <c r="D126" s="19">
        <f t="shared" si="5"/>
        <v>0</v>
      </c>
      <c r="E126" s="19">
        <f t="shared" si="6"/>
        <v>0</v>
      </c>
      <c r="F126" s="20">
        <f t="shared" si="7"/>
        <v>0</v>
      </c>
      <c r="G126" s="22"/>
    </row>
    <row r="127" spans="2:7" x14ac:dyDescent="0.35">
      <c r="B127" s="18">
        <v>108</v>
      </c>
      <c r="C127" s="19">
        <f t="shared" si="4"/>
        <v>0</v>
      </c>
      <c r="D127" s="19">
        <f t="shared" si="5"/>
        <v>0</v>
      </c>
      <c r="E127" s="19">
        <f t="shared" si="6"/>
        <v>0</v>
      </c>
      <c r="F127" s="20">
        <f t="shared" si="7"/>
        <v>0</v>
      </c>
      <c r="G127" s="22"/>
    </row>
    <row r="128" spans="2:7" x14ac:dyDescent="0.35">
      <c r="B128" s="18">
        <v>109</v>
      </c>
      <c r="C128" s="19">
        <f t="shared" si="4"/>
        <v>0</v>
      </c>
      <c r="D128" s="19">
        <f t="shared" si="5"/>
        <v>0</v>
      </c>
      <c r="E128" s="19">
        <f t="shared" si="6"/>
        <v>0</v>
      </c>
      <c r="F128" s="20">
        <f t="shared" si="7"/>
        <v>0</v>
      </c>
      <c r="G128" s="22"/>
    </row>
    <row r="129" spans="2:7" x14ac:dyDescent="0.35">
      <c r="B129" s="18">
        <v>110</v>
      </c>
      <c r="C129" s="19">
        <f t="shared" si="4"/>
        <v>0</v>
      </c>
      <c r="D129" s="19">
        <f t="shared" si="5"/>
        <v>0</v>
      </c>
      <c r="E129" s="19">
        <f t="shared" si="6"/>
        <v>0</v>
      </c>
      <c r="F129" s="20">
        <f t="shared" si="7"/>
        <v>0</v>
      </c>
      <c r="G129" s="22"/>
    </row>
    <row r="130" spans="2:7" x14ac:dyDescent="0.35">
      <c r="B130" s="18">
        <v>111</v>
      </c>
      <c r="C130" s="19">
        <f t="shared" si="4"/>
        <v>0</v>
      </c>
      <c r="D130" s="19">
        <f t="shared" si="5"/>
        <v>0</v>
      </c>
      <c r="E130" s="19">
        <f t="shared" si="6"/>
        <v>0</v>
      </c>
      <c r="F130" s="20">
        <f t="shared" si="7"/>
        <v>0</v>
      </c>
      <c r="G130" s="22"/>
    </row>
    <row r="131" spans="2:7" x14ac:dyDescent="0.35">
      <c r="B131" s="18">
        <v>112</v>
      </c>
      <c r="C131" s="19">
        <f t="shared" si="4"/>
        <v>0</v>
      </c>
      <c r="D131" s="19">
        <f t="shared" si="5"/>
        <v>0</v>
      </c>
      <c r="E131" s="19">
        <f t="shared" si="6"/>
        <v>0</v>
      </c>
      <c r="F131" s="20">
        <f t="shared" si="7"/>
        <v>0</v>
      </c>
      <c r="G131" s="22"/>
    </row>
    <row r="132" spans="2:7" x14ac:dyDescent="0.35">
      <c r="B132" s="18">
        <v>113</v>
      </c>
      <c r="C132" s="19">
        <f t="shared" si="4"/>
        <v>0</v>
      </c>
      <c r="D132" s="19">
        <f t="shared" si="5"/>
        <v>0</v>
      </c>
      <c r="E132" s="19">
        <f t="shared" si="6"/>
        <v>0</v>
      </c>
      <c r="F132" s="20">
        <f t="shared" si="7"/>
        <v>0</v>
      </c>
      <c r="G132" s="22"/>
    </row>
    <row r="133" spans="2:7" x14ac:dyDescent="0.35">
      <c r="B133" s="18">
        <v>114</v>
      </c>
      <c r="C133" s="19">
        <f t="shared" si="4"/>
        <v>0</v>
      </c>
      <c r="D133" s="19">
        <f t="shared" si="5"/>
        <v>0</v>
      </c>
      <c r="E133" s="19">
        <f t="shared" si="6"/>
        <v>0</v>
      </c>
      <c r="F133" s="20">
        <f t="shared" si="7"/>
        <v>0</v>
      </c>
      <c r="G133" s="22"/>
    </row>
    <row r="134" spans="2:7" x14ac:dyDescent="0.35">
      <c r="B134" s="18">
        <v>115</v>
      </c>
      <c r="C134" s="19">
        <f t="shared" si="4"/>
        <v>0</v>
      </c>
      <c r="D134" s="19">
        <f t="shared" si="5"/>
        <v>0</v>
      </c>
      <c r="E134" s="19">
        <f t="shared" si="6"/>
        <v>0</v>
      </c>
      <c r="F134" s="20">
        <f t="shared" si="7"/>
        <v>0</v>
      </c>
      <c r="G134" s="22"/>
    </row>
    <row r="135" spans="2:7" x14ac:dyDescent="0.35">
      <c r="B135" s="18">
        <v>116</v>
      </c>
      <c r="C135" s="19">
        <f t="shared" si="4"/>
        <v>0</v>
      </c>
      <c r="D135" s="19">
        <f t="shared" si="5"/>
        <v>0</v>
      </c>
      <c r="E135" s="19">
        <f t="shared" si="6"/>
        <v>0</v>
      </c>
      <c r="F135" s="20">
        <f t="shared" si="7"/>
        <v>0</v>
      </c>
      <c r="G135" s="22"/>
    </row>
    <row r="136" spans="2:7" x14ac:dyDescent="0.35">
      <c r="B136" s="18">
        <v>117</v>
      </c>
      <c r="C136" s="19">
        <f t="shared" si="4"/>
        <v>0</v>
      </c>
      <c r="D136" s="19">
        <f t="shared" si="5"/>
        <v>0</v>
      </c>
      <c r="E136" s="19">
        <f t="shared" si="6"/>
        <v>0</v>
      </c>
      <c r="F136" s="20">
        <f t="shared" si="7"/>
        <v>0</v>
      </c>
      <c r="G136" s="22"/>
    </row>
    <row r="137" spans="2:7" x14ac:dyDescent="0.35">
      <c r="B137" s="18">
        <v>118</v>
      </c>
      <c r="C137" s="19">
        <f t="shared" si="4"/>
        <v>0</v>
      </c>
      <c r="D137" s="19">
        <f t="shared" si="5"/>
        <v>0</v>
      </c>
      <c r="E137" s="19">
        <f t="shared" si="6"/>
        <v>0</v>
      </c>
      <c r="F137" s="20">
        <f t="shared" si="7"/>
        <v>0</v>
      </c>
      <c r="G137" s="22"/>
    </row>
    <row r="138" spans="2:7" x14ac:dyDescent="0.35">
      <c r="B138" s="18">
        <v>119</v>
      </c>
      <c r="C138" s="19">
        <f t="shared" si="4"/>
        <v>0</v>
      </c>
      <c r="D138" s="19">
        <f t="shared" si="5"/>
        <v>0</v>
      </c>
      <c r="E138" s="19">
        <f t="shared" si="6"/>
        <v>0</v>
      </c>
      <c r="F138" s="20">
        <f t="shared" si="7"/>
        <v>0</v>
      </c>
      <c r="G138" s="22"/>
    </row>
    <row r="139" spans="2:7" x14ac:dyDescent="0.35">
      <c r="B139" s="18">
        <v>120</v>
      </c>
      <c r="C139" s="19">
        <f t="shared" si="4"/>
        <v>0</v>
      </c>
      <c r="D139" s="19">
        <f t="shared" si="5"/>
        <v>0</v>
      </c>
      <c r="E139" s="19">
        <f t="shared" si="6"/>
        <v>0</v>
      </c>
      <c r="F139" s="20">
        <f t="shared" si="7"/>
        <v>0</v>
      </c>
      <c r="G139" s="22"/>
    </row>
    <row r="140" spans="2:7" x14ac:dyDescent="0.35">
      <c r="B140" s="18">
        <v>121</v>
      </c>
      <c r="C140" s="19">
        <f t="shared" si="4"/>
        <v>0</v>
      </c>
      <c r="D140" s="19">
        <f t="shared" si="5"/>
        <v>0</v>
      </c>
      <c r="E140" s="19">
        <f t="shared" si="6"/>
        <v>0</v>
      </c>
      <c r="F140" s="20">
        <f t="shared" si="7"/>
        <v>0</v>
      </c>
      <c r="G140" s="22"/>
    </row>
    <row r="141" spans="2:7" x14ac:dyDescent="0.35">
      <c r="B141" s="18">
        <v>122</v>
      </c>
      <c r="C141" s="19">
        <f t="shared" si="4"/>
        <v>0</v>
      </c>
      <c r="D141" s="19">
        <f t="shared" si="5"/>
        <v>0</v>
      </c>
      <c r="E141" s="19">
        <f t="shared" si="6"/>
        <v>0</v>
      </c>
      <c r="F141" s="20">
        <f t="shared" si="7"/>
        <v>0</v>
      </c>
      <c r="G141" s="22"/>
    </row>
    <row r="142" spans="2:7" x14ac:dyDescent="0.35">
      <c r="B142" s="18">
        <v>123</v>
      </c>
      <c r="C142" s="19">
        <f t="shared" si="4"/>
        <v>0</v>
      </c>
      <c r="D142" s="19">
        <f t="shared" si="5"/>
        <v>0</v>
      </c>
      <c r="E142" s="19">
        <f t="shared" si="6"/>
        <v>0</v>
      </c>
      <c r="F142" s="20">
        <f t="shared" si="7"/>
        <v>0</v>
      </c>
      <c r="G142" s="22"/>
    </row>
    <row r="143" spans="2:7" x14ac:dyDescent="0.35">
      <c r="B143" s="18">
        <v>124</v>
      </c>
      <c r="C143" s="19">
        <f t="shared" si="4"/>
        <v>0</v>
      </c>
      <c r="D143" s="19">
        <f t="shared" si="5"/>
        <v>0</v>
      </c>
      <c r="E143" s="19">
        <f t="shared" si="6"/>
        <v>0</v>
      </c>
      <c r="F143" s="20">
        <f t="shared" si="7"/>
        <v>0</v>
      </c>
      <c r="G143" s="22"/>
    </row>
    <row r="144" spans="2:7" x14ac:dyDescent="0.35">
      <c r="B144" s="18">
        <v>125</v>
      </c>
      <c r="C144" s="19">
        <f t="shared" si="4"/>
        <v>0</v>
      </c>
      <c r="D144" s="19">
        <f t="shared" si="5"/>
        <v>0</v>
      </c>
      <c r="E144" s="19">
        <f t="shared" si="6"/>
        <v>0</v>
      </c>
      <c r="F144" s="20">
        <f t="shared" si="7"/>
        <v>0</v>
      </c>
      <c r="G144" s="22"/>
    </row>
    <row r="145" spans="2:7" x14ac:dyDescent="0.35">
      <c r="B145" s="18">
        <v>126</v>
      </c>
      <c r="C145" s="19">
        <f t="shared" si="4"/>
        <v>0</v>
      </c>
      <c r="D145" s="19">
        <f t="shared" si="5"/>
        <v>0</v>
      </c>
      <c r="E145" s="19">
        <f t="shared" si="6"/>
        <v>0</v>
      </c>
      <c r="F145" s="20">
        <f t="shared" si="7"/>
        <v>0</v>
      </c>
      <c r="G145" s="22"/>
    </row>
    <row r="146" spans="2:7" x14ac:dyDescent="0.35">
      <c r="B146" s="18">
        <v>127</v>
      </c>
      <c r="C146" s="19">
        <f t="shared" si="4"/>
        <v>0</v>
      </c>
      <c r="D146" s="19">
        <f t="shared" si="5"/>
        <v>0</v>
      </c>
      <c r="E146" s="19">
        <f t="shared" si="6"/>
        <v>0</v>
      </c>
      <c r="F146" s="20">
        <f t="shared" si="7"/>
        <v>0</v>
      </c>
      <c r="G146" s="22"/>
    </row>
    <row r="147" spans="2:7" x14ac:dyDescent="0.35">
      <c r="B147" s="18">
        <v>128</v>
      </c>
      <c r="C147" s="19">
        <f t="shared" si="4"/>
        <v>0</v>
      </c>
      <c r="D147" s="19">
        <f t="shared" si="5"/>
        <v>0</v>
      </c>
      <c r="E147" s="19">
        <f t="shared" si="6"/>
        <v>0</v>
      </c>
      <c r="F147" s="20">
        <f t="shared" si="7"/>
        <v>0</v>
      </c>
      <c r="G147" s="22"/>
    </row>
    <row r="148" spans="2:7" x14ac:dyDescent="0.35">
      <c r="B148" s="18">
        <v>129</v>
      </c>
      <c r="C148" s="19">
        <f t="shared" ref="C148:C211" si="8">IF(ROUND(F147,5)&gt;0,E$9,0)</f>
        <v>0</v>
      </c>
      <c r="D148" s="19">
        <f t="shared" ref="D148:D211" si="9">IF(C148&gt;0,IPMT(E$6/12,B148,E$5*12,-E$4),0)</f>
        <v>0</v>
      </c>
      <c r="E148" s="19">
        <f t="shared" ref="E148:E211" si="10">IF(C148&gt;0,PPMT(E$6/12,B148,E$5*12,-E$4),0)</f>
        <v>0</v>
      </c>
      <c r="F148" s="20">
        <f t="shared" ref="F148:F211" si="11">IF(ROUND(F147,5)&gt;0,F147-E148,0)</f>
        <v>0</v>
      </c>
      <c r="G148" s="22"/>
    </row>
    <row r="149" spans="2:7" x14ac:dyDescent="0.35">
      <c r="B149" s="18">
        <v>130</v>
      </c>
      <c r="C149" s="19">
        <f t="shared" si="8"/>
        <v>0</v>
      </c>
      <c r="D149" s="19">
        <f t="shared" si="9"/>
        <v>0</v>
      </c>
      <c r="E149" s="19">
        <f t="shared" si="10"/>
        <v>0</v>
      </c>
      <c r="F149" s="20">
        <f t="shared" si="11"/>
        <v>0</v>
      </c>
      <c r="G149" s="22"/>
    </row>
    <row r="150" spans="2:7" x14ac:dyDescent="0.35">
      <c r="B150" s="18">
        <v>131</v>
      </c>
      <c r="C150" s="19">
        <f t="shared" si="8"/>
        <v>0</v>
      </c>
      <c r="D150" s="19">
        <f t="shared" si="9"/>
        <v>0</v>
      </c>
      <c r="E150" s="19">
        <f t="shared" si="10"/>
        <v>0</v>
      </c>
      <c r="F150" s="20">
        <f t="shared" si="11"/>
        <v>0</v>
      </c>
      <c r="G150" s="22"/>
    </row>
    <row r="151" spans="2:7" x14ac:dyDescent="0.35">
      <c r="B151" s="18">
        <v>132</v>
      </c>
      <c r="C151" s="19">
        <f t="shared" si="8"/>
        <v>0</v>
      </c>
      <c r="D151" s="19">
        <f t="shared" si="9"/>
        <v>0</v>
      </c>
      <c r="E151" s="19">
        <f t="shared" si="10"/>
        <v>0</v>
      </c>
      <c r="F151" s="20">
        <f t="shared" si="11"/>
        <v>0</v>
      </c>
      <c r="G151" s="22"/>
    </row>
    <row r="152" spans="2:7" x14ac:dyDescent="0.35">
      <c r="B152" s="18">
        <v>133</v>
      </c>
      <c r="C152" s="19">
        <f t="shared" si="8"/>
        <v>0</v>
      </c>
      <c r="D152" s="19">
        <f t="shared" si="9"/>
        <v>0</v>
      </c>
      <c r="E152" s="19">
        <f t="shared" si="10"/>
        <v>0</v>
      </c>
      <c r="F152" s="20">
        <f t="shared" si="11"/>
        <v>0</v>
      </c>
      <c r="G152" s="22"/>
    </row>
    <row r="153" spans="2:7" x14ac:dyDescent="0.35">
      <c r="B153" s="18">
        <v>134</v>
      </c>
      <c r="C153" s="19">
        <f t="shared" si="8"/>
        <v>0</v>
      </c>
      <c r="D153" s="19">
        <f t="shared" si="9"/>
        <v>0</v>
      </c>
      <c r="E153" s="19">
        <f t="shared" si="10"/>
        <v>0</v>
      </c>
      <c r="F153" s="20">
        <f t="shared" si="11"/>
        <v>0</v>
      </c>
      <c r="G153" s="22"/>
    </row>
    <row r="154" spans="2:7" x14ac:dyDescent="0.35">
      <c r="B154" s="18">
        <v>135</v>
      </c>
      <c r="C154" s="19">
        <f t="shared" si="8"/>
        <v>0</v>
      </c>
      <c r="D154" s="19">
        <f t="shared" si="9"/>
        <v>0</v>
      </c>
      <c r="E154" s="19">
        <f t="shared" si="10"/>
        <v>0</v>
      </c>
      <c r="F154" s="20">
        <f t="shared" si="11"/>
        <v>0</v>
      </c>
      <c r="G154" s="22"/>
    </row>
    <row r="155" spans="2:7" x14ac:dyDescent="0.35">
      <c r="B155" s="18">
        <v>136</v>
      </c>
      <c r="C155" s="19">
        <f t="shared" si="8"/>
        <v>0</v>
      </c>
      <c r="D155" s="19">
        <f t="shared" si="9"/>
        <v>0</v>
      </c>
      <c r="E155" s="19">
        <f t="shared" si="10"/>
        <v>0</v>
      </c>
      <c r="F155" s="20">
        <f t="shared" si="11"/>
        <v>0</v>
      </c>
      <c r="G155" s="22"/>
    </row>
    <row r="156" spans="2:7" x14ac:dyDescent="0.35">
      <c r="B156" s="18">
        <v>137</v>
      </c>
      <c r="C156" s="19">
        <f t="shared" si="8"/>
        <v>0</v>
      </c>
      <c r="D156" s="19">
        <f t="shared" si="9"/>
        <v>0</v>
      </c>
      <c r="E156" s="19">
        <f t="shared" si="10"/>
        <v>0</v>
      </c>
      <c r="F156" s="20">
        <f t="shared" si="11"/>
        <v>0</v>
      </c>
      <c r="G156" s="22"/>
    </row>
    <row r="157" spans="2:7" x14ac:dyDescent="0.35">
      <c r="B157" s="18">
        <v>138</v>
      </c>
      <c r="C157" s="19">
        <f t="shared" si="8"/>
        <v>0</v>
      </c>
      <c r="D157" s="19">
        <f t="shared" si="9"/>
        <v>0</v>
      </c>
      <c r="E157" s="19">
        <f t="shared" si="10"/>
        <v>0</v>
      </c>
      <c r="F157" s="20">
        <f t="shared" si="11"/>
        <v>0</v>
      </c>
      <c r="G157" s="22"/>
    </row>
    <row r="158" spans="2:7" x14ac:dyDescent="0.35">
      <c r="B158" s="18">
        <v>139</v>
      </c>
      <c r="C158" s="19">
        <f t="shared" si="8"/>
        <v>0</v>
      </c>
      <c r="D158" s="19">
        <f t="shared" si="9"/>
        <v>0</v>
      </c>
      <c r="E158" s="19">
        <f t="shared" si="10"/>
        <v>0</v>
      </c>
      <c r="F158" s="20">
        <f t="shared" si="11"/>
        <v>0</v>
      </c>
      <c r="G158" s="22"/>
    </row>
    <row r="159" spans="2:7" x14ac:dyDescent="0.35">
      <c r="B159" s="18">
        <v>140</v>
      </c>
      <c r="C159" s="19">
        <f t="shared" si="8"/>
        <v>0</v>
      </c>
      <c r="D159" s="19">
        <f t="shared" si="9"/>
        <v>0</v>
      </c>
      <c r="E159" s="19">
        <f t="shared" si="10"/>
        <v>0</v>
      </c>
      <c r="F159" s="20">
        <f t="shared" si="11"/>
        <v>0</v>
      </c>
      <c r="G159" s="22"/>
    </row>
    <row r="160" spans="2:7" x14ac:dyDescent="0.35">
      <c r="B160" s="18">
        <v>141</v>
      </c>
      <c r="C160" s="19">
        <f t="shared" si="8"/>
        <v>0</v>
      </c>
      <c r="D160" s="19">
        <f t="shared" si="9"/>
        <v>0</v>
      </c>
      <c r="E160" s="19">
        <f t="shared" si="10"/>
        <v>0</v>
      </c>
      <c r="F160" s="20">
        <f t="shared" si="11"/>
        <v>0</v>
      </c>
      <c r="G160" s="22"/>
    </row>
    <row r="161" spans="2:7" x14ac:dyDescent="0.35">
      <c r="B161" s="18">
        <v>142</v>
      </c>
      <c r="C161" s="19">
        <f t="shared" si="8"/>
        <v>0</v>
      </c>
      <c r="D161" s="19">
        <f t="shared" si="9"/>
        <v>0</v>
      </c>
      <c r="E161" s="19">
        <f t="shared" si="10"/>
        <v>0</v>
      </c>
      <c r="F161" s="20">
        <f t="shared" si="11"/>
        <v>0</v>
      </c>
      <c r="G161" s="22"/>
    </row>
    <row r="162" spans="2:7" x14ac:dyDescent="0.35">
      <c r="B162" s="18">
        <v>143</v>
      </c>
      <c r="C162" s="19">
        <f t="shared" si="8"/>
        <v>0</v>
      </c>
      <c r="D162" s="19">
        <f t="shared" si="9"/>
        <v>0</v>
      </c>
      <c r="E162" s="19">
        <f t="shared" si="10"/>
        <v>0</v>
      </c>
      <c r="F162" s="20">
        <f t="shared" si="11"/>
        <v>0</v>
      </c>
      <c r="G162" s="22"/>
    </row>
    <row r="163" spans="2:7" x14ac:dyDescent="0.35">
      <c r="B163" s="18">
        <v>144</v>
      </c>
      <c r="C163" s="19">
        <f t="shared" si="8"/>
        <v>0</v>
      </c>
      <c r="D163" s="19">
        <f t="shared" si="9"/>
        <v>0</v>
      </c>
      <c r="E163" s="19">
        <f t="shared" si="10"/>
        <v>0</v>
      </c>
      <c r="F163" s="20">
        <f t="shared" si="11"/>
        <v>0</v>
      </c>
      <c r="G163" s="22"/>
    </row>
    <row r="164" spans="2:7" x14ac:dyDescent="0.35">
      <c r="B164" s="18">
        <v>145</v>
      </c>
      <c r="C164" s="19">
        <f t="shared" si="8"/>
        <v>0</v>
      </c>
      <c r="D164" s="19">
        <f t="shared" si="9"/>
        <v>0</v>
      </c>
      <c r="E164" s="19">
        <f t="shared" si="10"/>
        <v>0</v>
      </c>
      <c r="F164" s="20">
        <f t="shared" si="11"/>
        <v>0</v>
      </c>
      <c r="G164" s="22"/>
    </row>
    <row r="165" spans="2:7" x14ac:dyDescent="0.35">
      <c r="B165" s="18">
        <v>146</v>
      </c>
      <c r="C165" s="19">
        <f t="shared" si="8"/>
        <v>0</v>
      </c>
      <c r="D165" s="19">
        <f t="shared" si="9"/>
        <v>0</v>
      </c>
      <c r="E165" s="19">
        <f t="shared" si="10"/>
        <v>0</v>
      </c>
      <c r="F165" s="20">
        <f t="shared" si="11"/>
        <v>0</v>
      </c>
      <c r="G165" s="22"/>
    </row>
    <row r="166" spans="2:7" x14ac:dyDescent="0.35">
      <c r="B166" s="18">
        <v>147</v>
      </c>
      <c r="C166" s="19">
        <f t="shared" si="8"/>
        <v>0</v>
      </c>
      <c r="D166" s="19">
        <f t="shared" si="9"/>
        <v>0</v>
      </c>
      <c r="E166" s="19">
        <f t="shared" si="10"/>
        <v>0</v>
      </c>
      <c r="F166" s="20">
        <f t="shared" si="11"/>
        <v>0</v>
      </c>
      <c r="G166" s="22"/>
    </row>
    <row r="167" spans="2:7" x14ac:dyDescent="0.35">
      <c r="B167" s="18">
        <v>148</v>
      </c>
      <c r="C167" s="19">
        <f t="shared" si="8"/>
        <v>0</v>
      </c>
      <c r="D167" s="19">
        <f t="shared" si="9"/>
        <v>0</v>
      </c>
      <c r="E167" s="19">
        <f t="shared" si="10"/>
        <v>0</v>
      </c>
      <c r="F167" s="20">
        <f t="shared" si="11"/>
        <v>0</v>
      </c>
      <c r="G167" s="22"/>
    </row>
    <row r="168" spans="2:7" x14ac:dyDescent="0.35">
      <c r="B168" s="18">
        <v>149</v>
      </c>
      <c r="C168" s="19">
        <f t="shared" si="8"/>
        <v>0</v>
      </c>
      <c r="D168" s="19">
        <f t="shared" si="9"/>
        <v>0</v>
      </c>
      <c r="E168" s="19">
        <f t="shared" si="10"/>
        <v>0</v>
      </c>
      <c r="F168" s="20">
        <f t="shared" si="11"/>
        <v>0</v>
      </c>
      <c r="G168" s="22"/>
    </row>
    <row r="169" spans="2:7" x14ac:dyDescent="0.35">
      <c r="B169" s="18">
        <v>150</v>
      </c>
      <c r="C169" s="19">
        <f t="shared" si="8"/>
        <v>0</v>
      </c>
      <c r="D169" s="19">
        <f t="shared" si="9"/>
        <v>0</v>
      </c>
      <c r="E169" s="19">
        <f t="shared" si="10"/>
        <v>0</v>
      </c>
      <c r="F169" s="20">
        <f t="shared" si="11"/>
        <v>0</v>
      </c>
      <c r="G169" s="22"/>
    </row>
    <row r="170" spans="2:7" x14ac:dyDescent="0.35">
      <c r="B170" s="18">
        <v>151</v>
      </c>
      <c r="C170" s="19">
        <f t="shared" si="8"/>
        <v>0</v>
      </c>
      <c r="D170" s="19">
        <f t="shared" si="9"/>
        <v>0</v>
      </c>
      <c r="E170" s="19">
        <f t="shared" si="10"/>
        <v>0</v>
      </c>
      <c r="F170" s="20">
        <f t="shared" si="11"/>
        <v>0</v>
      </c>
      <c r="G170" s="22"/>
    </row>
    <row r="171" spans="2:7" x14ac:dyDescent="0.35">
      <c r="B171" s="18">
        <v>152</v>
      </c>
      <c r="C171" s="19">
        <f t="shared" si="8"/>
        <v>0</v>
      </c>
      <c r="D171" s="19">
        <f t="shared" si="9"/>
        <v>0</v>
      </c>
      <c r="E171" s="19">
        <f t="shared" si="10"/>
        <v>0</v>
      </c>
      <c r="F171" s="20">
        <f t="shared" si="11"/>
        <v>0</v>
      </c>
      <c r="G171" s="22"/>
    </row>
    <row r="172" spans="2:7" x14ac:dyDescent="0.35">
      <c r="B172" s="18">
        <v>153</v>
      </c>
      <c r="C172" s="19">
        <f t="shared" si="8"/>
        <v>0</v>
      </c>
      <c r="D172" s="19">
        <f t="shared" si="9"/>
        <v>0</v>
      </c>
      <c r="E172" s="19">
        <f t="shared" si="10"/>
        <v>0</v>
      </c>
      <c r="F172" s="20">
        <f t="shared" si="11"/>
        <v>0</v>
      </c>
      <c r="G172" s="22"/>
    </row>
    <row r="173" spans="2:7" x14ac:dyDescent="0.35">
      <c r="B173" s="18">
        <v>154</v>
      </c>
      <c r="C173" s="19">
        <f t="shared" si="8"/>
        <v>0</v>
      </c>
      <c r="D173" s="19">
        <f t="shared" si="9"/>
        <v>0</v>
      </c>
      <c r="E173" s="19">
        <f t="shared" si="10"/>
        <v>0</v>
      </c>
      <c r="F173" s="20">
        <f t="shared" si="11"/>
        <v>0</v>
      </c>
      <c r="G173" s="22"/>
    </row>
    <row r="174" spans="2:7" x14ac:dyDescent="0.35">
      <c r="B174" s="18">
        <v>155</v>
      </c>
      <c r="C174" s="19">
        <f t="shared" si="8"/>
        <v>0</v>
      </c>
      <c r="D174" s="19">
        <f t="shared" si="9"/>
        <v>0</v>
      </c>
      <c r="E174" s="19">
        <f t="shared" si="10"/>
        <v>0</v>
      </c>
      <c r="F174" s="20">
        <f t="shared" si="11"/>
        <v>0</v>
      </c>
      <c r="G174" s="22"/>
    </row>
    <row r="175" spans="2:7" x14ac:dyDescent="0.35">
      <c r="B175" s="18">
        <v>156</v>
      </c>
      <c r="C175" s="19">
        <f t="shared" si="8"/>
        <v>0</v>
      </c>
      <c r="D175" s="19">
        <f t="shared" si="9"/>
        <v>0</v>
      </c>
      <c r="E175" s="19">
        <f t="shared" si="10"/>
        <v>0</v>
      </c>
      <c r="F175" s="20">
        <f t="shared" si="11"/>
        <v>0</v>
      </c>
      <c r="G175" s="22"/>
    </row>
    <row r="176" spans="2:7" x14ac:dyDescent="0.35">
      <c r="B176" s="18">
        <v>157</v>
      </c>
      <c r="C176" s="19">
        <f t="shared" si="8"/>
        <v>0</v>
      </c>
      <c r="D176" s="19">
        <f t="shared" si="9"/>
        <v>0</v>
      </c>
      <c r="E176" s="19">
        <f t="shared" si="10"/>
        <v>0</v>
      </c>
      <c r="F176" s="20">
        <f t="shared" si="11"/>
        <v>0</v>
      </c>
      <c r="G176" s="22"/>
    </row>
    <row r="177" spans="2:7" x14ac:dyDescent="0.35">
      <c r="B177" s="18">
        <v>158</v>
      </c>
      <c r="C177" s="19">
        <f t="shared" si="8"/>
        <v>0</v>
      </c>
      <c r="D177" s="19">
        <f t="shared" si="9"/>
        <v>0</v>
      </c>
      <c r="E177" s="19">
        <f t="shared" si="10"/>
        <v>0</v>
      </c>
      <c r="F177" s="20">
        <f t="shared" si="11"/>
        <v>0</v>
      </c>
      <c r="G177" s="22"/>
    </row>
    <row r="178" spans="2:7" x14ac:dyDescent="0.35">
      <c r="B178" s="18">
        <v>159</v>
      </c>
      <c r="C178" s="19">
        <f t="shared" si="8"/>
        <v>0</v>
      </c>
      <c r="D178" s="19">
        <f t="shared" si="9"/>
        <v>0</v>
      </c>
      <c r="E178" s="19">
        <f t="shared" si="10"/>
        <v>0</v>
      </c>
      <c r="F178" s="20">
        <f t="shared" si="11"/>
        <v>0</v>
      </c>
      <c r="G178" s="22"/>
    </row>
    <row r="179" spans="2:7" x14ac:dyDescent="0.35">
      <c r="B179" s="18">
        <v>160</v>
      </c>
      <c r="C179" s="19">
        <f t="shared" si="8"/>
        <v>0</v>
      </c>
      <c r="D179" s="19">
        <f t="shared" si="9"/>
        <v>0</v>
      </c>
      <c r="E179" s="19">
        <f t="shared" si="10"/>
        <v>0</v>
      </c>
      <c r="F179" s="20">
        <f t="shared" si="11"/>
        <v>0</v>
      </c>
      <c r="G179" s="22"/>
    </row>
    <row r="180" spans="2:7" x14ac:dyDescent="0.35">
      <c r="B180" s="18">
        <v>161</v>
      </c>
      <c r="C180" s="19">
        <f t="shared" si="8"/>
        <v>0</v>
      </c>
      <c r="D180" s="19">
        <f t="shared" si="9"/>
        <v>0</v>
      </c>
      <c r="E180" s="19">
        <f t="shared" si="10"/>
        <v>0</v>
      </c>
      <c r="F180" s="20">
        <f t="shared" si="11"/>
        <v>0</v>
      </c>
      <c r="G180" s="22"/>
    </row>
    <row r="181" spans="2:7" x14ac:dyDescent="0.35">
      <c r="B181" s="18">
        <v>162</v>
      </c>
      <c r="C181" s="19">
        <f t="shared" si="8"/>
        <v>0</v>
      </c>
      <c r="D181" s="19">
        <f t="shared" si="9"/>
        <v>0</v>
      </c>
      <c r="E181" s="19">
        <f t="shared" si="10"/>
        <v>0</v>
      </c>
      <c r="F181" s="20">
        <f t="shared" si="11"/>
        <v>0</v>
      </c>
      <c r="G181" s="22"/>
    </row>
    <row r="182" spans="2:7" x14ac:dyDescent="0.35">
      <c r="B182" s="18">
        <v>163</v>
      </c>
      <c r="C182" s="19">
        <f t="shared" si="8"/>
        <v>0</v>
      </c>
      <c r="D182" s="19">
        <f t="shared" si="9"/>
        <v>0</v>
      </c>
      <c r="E182" s="19">
        <f t="shared" si="10"/>
        <v>0</v>
      </c>
      <c r="F182" s="20">
        <f t="shared" si="11"/>
        <v>0</v>
      </c>
      <c r="G182" s="22"/>
    </row>
    <row r="183" spans="2:7" x14ac:dyDescent="0.35">
      <c r="B183" s="18">
        <v>164</v>
      </c>
      <c r="C183" s="19">
        <f t="shared" si="8"/>
        <v>0</v>
      </c>
      <c r="D183" s="19">
        <f t="shared" si="9"/>
        <v>0</v>
      </c>
      <c r="E183" s="19">
        <f t="shared" si="10"/>
        <v>0</v>
      </c>
      <c r="F183" s="20">
        <f t="shared" si="11"/>
        <v>0</v>
      </c>
      <c r="G183" s="22"/>
    </row>
    <row r="184" spans="2:7" x14ac:dyDescent="0.35">
      <c r="B184" s="18">
        <v>165</v>
      </c>
      <c r="C184" s="19">
        <f t="shared" si="8"/>
        <v>0</v>
      </c>
      <c r="D184" s="19">
        <f t="shared" si="9"/>
        <v>0</v>
      </c>
      <c r="E184" s="19">
        <f t="shared" si="10"/>
        <v>0</v>
      </c>
      <c r="F184" s="20">
        <f t="shared" si="11"/>
        <v>0</v>
      </c>
      <c r="G184" s="22"/>
    </row>
    <row r="185" spans="2:7" x14ac:dyDescent="0.35">
      <c r="B185" s="18">
        <v>166</v>
      </c>
      <c r="C185" s="19">
        <f t="shared" si="8"/>
        <v>0</v>
      </c>
      <c r="D185" s="19">
        <f t="shared" si="9"/>
        <v>0</v>
      </c>
      <c r="E185" s="19">
        <f t="shared" si="10"/>
        <v>0</v>
      </c>
      <c r="F185" s="20">
        <f t="shared" si="11"/>
        <v>0</v>
      </c>
      <c r="G185" s="22"/>
    </row>
    <row r="186" spans="2:7" x14ac:dyDescent="0.35">
      <c r="B186" s="18">
        <v>167</v>
      </c>
      <c r="C186" s="19">
        <f t="shared" si="8"/>
        <v>0</v>
      </c>
      <c r="D186" s="19">
        <f t="shared" si="9"/>
        <v>0</v>
      </c>
      <c r="E186" s="19">
        <f t="shared" si="10"/>
        <v>0</v>
      </c>
      <c r="F186" s="20">
        <f t="shared" si="11"/>
        <v>0</v>
      </c>
      <c r="G186" s="22"/>
    </row>
    <row r="187" spans="2:7" x14ac:dyDescent="0.35">
      <c r="B187" s="18">
        <v>168</v>
      </c>
      <c r="C187" s="19">
        <f t="shared" si="8"/>
        <v>0</v>
      </c>
      <c r="D187" s="19">
        <f t="shared" si="9"/>
        <v>0</v>
      </c>
      <c r="E187" s="19">
        <f t="shared" si="10"/>
        <v>0</v>
      </c>
      <c r="F187" s="20">
        <f t="shared" si="11"/>
        <v>0</v>
      </c>
      <c r="G187" s="22"/>
    </row>
    <row r="188" spans="2:7" x14ac:dyDescent="0.35">
      <c r="B188" s="18">
        <v>169</v>
      </c>
      <c r="C188" s="19">
        <f t="shared" si="8"/>
        <v>0</v>
      </c>
      <c r="D188" s="19">
        <f t="shared" si="9"/>
        <v>0</v>
      </c>
      <c r="E188" s="19">
        <f t="shared" si="10"/>
        <v>0</v>
      </c>
      <c r="F188" s="20">
        <f t="shared" si="11"/>
        <v>0</v>
      </c>
      <c r="G188" s="22"/>
    </row>
    <row r="189" spans="2:7" x14ac:dyDescent="0.35">
      <c r="B189" s="18">
        <v>170</v>
      </c>
      <c r="C189" s="19">
        <f t="shared" si="8"/>
        <v>0</v>
      </c>
      <c r="D189" s="19">
        <f t="shared" si="9"/>
        <v>0</v>
      </c>
      <c r="E189" s="19">
        <f t="shared" si="10"/>
        <v>0</v>
      </c>
      <c r="F189" s="20">
        <f t="shared" si="11"/>
        <v>0</v>
      </c>
      <c r="G189" s="22"/>
    </row>
    <row r="190" spans="2:7" x14ac:dyDescent="0.35">
      <c r="B190" s="18">
        <v>171</v>
      </c>
      <c r="C190" s="19">
        <f t="shared" si="8"/>
        <v>0</v>
      </c>
      <c r="D190" s="19">
        <f t="shared" si="9"/>
        <v>0</v>
      </c>
      <c r="E190" s="19">
        <f t="shared" si="10"/>
        <v>0</v>
      </c>
      <c r="F190" s="20">
        <f t="shared" si="11"/>
        <v>0</v>
      </c>
      <c r="G190" s="22"/>
    </row>
    <row r="191" spans="2:7" x14ac:dyDescent="0.35">
      <c r="B191" s="18">
        <v>172</v>
      </c>
      <c r="C191" s="19">
        <f t="shared" si="8"/>
        <v>0</v>
      </c>
      <c r="D191" s="19">
        <f t="shared" si="9"/>
        <v>0</v>
      </c>
      <c r="E191" s="19">
        <f t="shared" si="10"/>
        <v>0</v>
      </c>
      <c r="F191" s="20">
        <f t="shared" si="11"/>
        <v>0</v>
      </c>
      <c r="G191" s="22"/>
    </row>
    <row r="192" spans="2:7" x14ac:dyDescent="0.35">
      <c r="B192" s="18">
        <v>173</v>
      </c>
      <c r="C192" s="19">
        <f t="shared" si="8"/>
        <v>0</v>
      </c>
      <c r="D192" s="19">
        <f t="shared" si="9"/>
        <v>0</v>
      </c>
      <c r="E192" s="19">
        <f t="shared" si="10"/>
        <v>0</v>
      </c>
      <c r="F192" s="20">
        <f t="shared" si="11"/>
        <v>0</v>
      </c>
      <c r="G192" s="22"/>
    </row>
    <row r="193" spans="2:7" x14ac:dyDescent="0.35">
      <c r="B193" s="18">
        <v>174</v>
      </c>
      <c r="C193" s="19">
        <f t="shared" si="8"/>
        <v>0</v>
      </c>
      <c r="D193" s="19">
        <f t="shared" si="9"/>
        <v>0</v>
      </c>
      <c r="E193" s="19">
        <f t="shared" si="10"/>
        <v>0</v>
      </c>
      <c r="F193" s="20">
        <f t="shared" si="11"/>
        <v>0</v>
      </c>
      <c r="G193" s="22"/>
    </row>
    <row r="194" spans="2:7" x14ac:dyDescent="0.35">
      <c r="B194" s="18">
        <v>175</v>
      </c>
      <c r="C194" s="19">
        <f t="shared" si="8"/>
        <v>0</v>
      </c>
      <c r="D194" s="19">
        <f t="shared" si="9"/>
        <v>0</v>
      </c>
      <c r="E194" s="19">
        <f t="shared" si="10"/>
        <v>0</v>
      </c>
      <c r="F194" s="20">
        <f t="shared" si="11"/>
        <v>0</v>
      </c>
      <c r="G194" s="22"/>
    </row>
    <row r="195" spans="2:7" x14ac:dyDescent="0.35">
      <c r="B195" s="18">
        <v>176</v>
      </c>
      <c r="C195" s="19">
        <f t="shared" si="8"/>
        <v>0</v>
      </c>
      <c r="D195" s="19">
        <f t="shared" si="9"/>
        <v>0</v>
      </c>
      <c r="E195" s="19">
        <f t="shared" si="10"/>
        <v>0</v>
      </c>
      <c r="F195" s="20">
        <f t="shared" si="11"/>
        <v>0</v>
      </c>
      <c r="G195" s="22"/>
    </row>
    <row r="196" spans="2:7" x14ac:dyDescent="0.35">
      <c r="B196" s="18">
        <v>177</v>
      </c>
      <c r="C196" s="19">
        <f t="shared" si="8"/>
        <v>0</v>
      </c>
      <c r="D196" s="19">
        <f t="shared" si="9"/>
        <v>0</v>
      </c>
      <c r="E196" s="19">
        <f t="shared" si="10"/>
        <v>0</v>
      </c>
      <c r="F196" s="20">
        <f t="shared" si="11"/>
        <v>0</v>
      </c>
      <c r="G196" s="22"/>
    </row>
    <row r="197" spans="2:7" x14ac:dyDescent="0.35">
      <c r="B197" s="18">
        <v>178</v>
      </c>
      <c r="C197" s="19">
        <f t="shared" si="8"/>
        <v>0</v>
      </c>
      <c r="D197" s="19">
        <f t="shared" si="9"/>
        <v>0</v>
      </c>
      <c r="E197" s="19">
        <f t="shared" si="10"/>
        <v>0</v>
      </c>
      <c r="F197" s="20">
        <f t="shared" si="11"/>
        <v>0</v>
      </c>
      <c r="G197" s="22"/>
    </row>
    <row r="198" spans="2:7" x14ac:dyDescent="0.35">
      <c r="B198" s="18">
        <v>179</v>
      </c>
      <c r="C198" s="19">
        <f t="shared" si="8"/>
        <v>0</v>
      </c>
      <c r="D198" s="19">
        <f t="shared" si="9"/>
        <v>0</v>
      </c>
      <c r="E198" s="19">
        <f t="shared" si="10"/>
        <v>0</v>
      </c>
      <c r="F198" s="20">
        <f t="shared" si="11"/>
        <v>0</v>
      </c>
      <c r="G198" s="22"/>
    </row>
    <row r="199" spans="2:7" x14ac:dyDescent="0.35">
      <c r="B199" s="18">
        <v>180</v>
      </c>
      <c r="C199" s="19">
        <f t="shared" si="8"/>
        <v>0</v>
      </c>
      <c r="D199" s="19">
        <f t="shared" si="9"/>
        <v>0</v>
      </c>
      <c r="E199" s="19">
        <f t="shared" si="10"/>
        <v>0</v>
      </c>
      <c r="F199" s="20">
        <f t="shared" si="11"/>
        <v>0</v>
      </c>
      <c r="G199" s="22"/>
    </row>
    <row r="200" spans="2:7" x14ac:dyDescent="0.35">
      <c r="B200" s="18">
        <v>181</v>
      </c>
      <c r="C200" s="19">
        <f t="shared" si="8"/>
        <v>0</v>
      </c>
      <c r="D200" s="19">
        <f t="shared" si="9"/>
        <v>0</v>
      </c>
      <c r="E200" s="19">
        <f t="shared" si="10"/>
        <v>0</v>
      </c>
      <c r="F200" s="20">
        <f t="shared" si="11"/>
        <v>0</v>
      </c>
      <c r="G200" s="22"/>
    </row>
    <row r="201" spans="2:7" x14ac:dyDescent="0.35">
      <c r="B201" s="18">
        <v>182</v>
      </c>
      <c r="C201" s="19">
        <f t="shared" si="8"/>
        <v>0</v>
      </c>
      <c r="D201" s="19">
        <f t="shared" si="9"/>
        <v>0</v>
      </c>
      <c r="E201" s="19">
        <f t="shared" si="10"/>
        <v>0</v>
      </c>
      <c r="F201" s="20">
        <f t="shared" si="11"/>
        <v>0</v>
      </c>
      <c r="G201" s="22"/>
    </row>
    <row r="202" spans="2:7" x14ac:dyDescent="0.35">
      <c r="B202" s="18">
        <v>183</v>
      </c>
      <c r="C202" s="19">
        <f t="shared" si="8"/>
        <v>0</v>
      </c>
      <c r="D202" s="19">
        <f t="shared" si="9"/>
        <v>0</v>
      </c>
      <c r="E202" s="19">
        <f t="shared" si="10"/>
        <v>0</v>
      </c>
      <c r="F202" s="20">
        <f t="shared" si="11"/>
        <v>0</v>
      </c>
      <c r="G202" s="22"/>
    </row>
    <row r="203" spans="2:7" x14ac:dyDescent="0.35">
      <c r="B203" s="18">
        <v>184</v>
      </c>
      <c r="C203" s="19">
        <f t="shared" si="8"/>
        <v>0</v>
      </c>
      <c r="D203" s="19">
        <f t="shared" si="9"/>
        <v>0</v>
      </c>
      <c r="E203" s="19">
        <f t="shared" si="10"/>
        <v>0</v>
      </c>
      <c r="F203" s="20">
        <f t="shared" si="11"/>
        <v>0</v>
      </c>
      <c r="G203" s="22"/>
    </row>
    <row r="204" spans="2:7" x14ac:dyDescent="0.35">
      <c r="B204" s="18">
        <v>185</v>
      </c>
      <c r="C204" s="19">
        <f t="shared" si="8"/>
        <v>0</v>
      </c>
      <c r="D204" s="19">
        <f t="shared" si="9"/>
        <v>0</v>
      </c>
      <c r="E204" s="19">
        <f t="shared" si="10"/>
        <v>0</v>
      </c>
      <c r="F204" s="20">
        <f t="shared" si="11"/>
        <v>0</v>
      </c>
      <c r="G204" s="22"/>
    </row>
    <row r="205" spans="2:7" x14ac:dyDescent="0.35">
      <c r="B205" s="18">
        <v>186</v>
      </c>
      <c r="C205" s="19">
        <f t="shared" si="8"/>
        <v>0</v>
      </c>
      <c r="D205" s="19">
        <f t="shared" si="9"/>
        <v>0</v>
      </c>
      <c r="E205" s="19">
        <f t="shared" si="10"/>
        <v>0</v>
      </c>
      <c r="F205" s="20">
        <f t="shared" si="11"/>
        <v>0</v>
      </c>
      <c r="G205" s="22"/>
    </row>
    <row r="206" spans="2:7" x14ac:dyDescent="0.35">
      <c r="B206" s="18">
        <v>187</v>
      </c>
      <c r="C206" s="19">
        <f t="shared" si="8"/>
        <v>0</v>
      </c>
      <c r="D206" s="19">
        <f t="shared" si="9"/>
        <v>0</v>
      </c>
      <c r="E206" s="19">
        <f t="shared" si="10"/>
        <v>0</v>
      </c>
      <c r="F206" s="20">
        <f t="shared" si="11"/>
        <v>0</v>
      </c>
      <c r="G206" s="22"/>
    </row>
    <row r="207" spans="2:7" x14ac:dyDescent="0.35">
      <c r="B207" s="18">
        <v>188</v>
      </c>
      <c r="C207" s="19">
        <f t="shared" si="8"/>
        <v>0</v>
      </c>
      <c r="D207" s="19">
        <f t="shared" si="9"/>
        <v>0</v>
      </c>
      <c r="E207" s="19">
        <f t="shared" si="10"/>
        <v>0</v>
      </c>
      <c r="F207" s="20">
        <f t="shared" si="11"/>
        <v>0</v>
      </c>
      <c r="G207" s="22"/>
    </row>
    <row r="208" spans="2:7" x14ac:dyDescent="0.35">
      <c r="B208" s="18">
        <v>189</v>
      </c>
      <c r="C208" s="19">
        <f t="shared" si="8"/>
        <v>0</v>
      </c>
      <c r="D208" s="19">
        <f t="shared" si="9"/>
        <v>0</v>
      </c>
      <c r="E208" s="19">
        <f t="shared" si="10"/>
        <v>0</v>
      </c>
      <c r="F208" s="20">
        <f t="shared" si="11"/>
        <v>0</v>
      </c>
      <c r="G208" s="22"/>
    </row>
    <row r="209" spans="2:7" x14ac:dyDescent="0.35">
      <c r="B209" s="18">
        <v>190</v>
      </c>
      <c r="C209" s="19">
        <f t="shared" si="8"/>
        <v>0</v>
      </c>
      <c r="D209" s="19">
        <f t="shared" si="9"/>
        <v>0</v>
      </c>
      <c r="E209" s="19">
        <f t="shared" si="10"/>
        <v>0</v>
      </c>
      <c r="F209" s="20">
        <f t="shared" si="11"/>
        <v>0</v>
      </c>
      <c r="G209" s="22"/>
    </row>
    <row r="210" spans="2:7" x14ac:dyDescent="0.35">
      <c r="B210" s="18">
        <v>191</v>
      </c>
      <c r="C210" s="19">
        <f t="shared" si="8"/>
        <v>0</v>
      </c>
      <c r="D210" s="19">
        <f t="shared" si="9"/>
        <v>0</v>
      </c>
      <c r="E210" s="19">
        <f t="shared" si="10"/>
        <v>0</v>
      </c>
      <c r="F210" s="20">
        <f t="shared" si="11"/>
        <v>0</v>
      </c>
      <c r="G210" s="22"/>
    </row>
    <row r="211" spans="2:7" x14ac:dyDescent="0.35">
      <c r="B211" s="18">
        <v>192</v>
      </c>
      <c r="C211" s="19">
        <f t="shared" si="8"/>
        <v>0</v>
      </c>
      <c r="D211" s="19">
        <f t="shared" si="9"/>
        <v>0</v>
      </c>
      <c r="E211" s="19">
        <f t="shared" si="10"/>
        <v>0</v>
      </c>
      <c r="F211" s="20">
        <f t="shared" si="11"/>
        <v>0</v>
      </c>
      <c r="G211" s="22"/>
    </row>
    <row r="212" spans="2:7" x14ac:dyDescent="0.35">
      <c r="B212" s="18">
        <v>193</v>
      </c>
      <c r="C212" s="19">
        <f t="shared" ref="C212:C275" si="12">IF(ROUND(F211,5)&gt;0,E$9,0)</f>
        <v>0</v>
      </c>
      <c r="D212" s="19">
        <f t="shared" ref="D212:D275" si="13">IF(C212&gt;0,IPMT(E$6/12,B212,E$5*12,-E$4),0)</f>
        <v>0</v>
      </c>
      <c r="E212" s="19">
        <f t="shared" ref="E212:E275" si="14">IF(C212&gt;0,PPMT(E$6/12,B212,E$5*12,-E$4),0)</f>
        <v>0</v>
      </c>
      <c r="F212" s="20">
        <f t="shared" ref="F212:F275" si="15">IF(ROUND(F211,5)&gt;0,F211-E212,0)</f>
        <v>0</v>
      </c>
      <c r="G212" s="22"/>
    </row>
    <row r="213" spans="2:7" x14ac:dyDescent="0.35">
      <c r="B213" s="18">
        <v>194</v>
      </c>
      <c r="C213" s="19">
        <f t="shared" si="12"/>
        <v>0</v>
      </c>
      <c r="D213" s="19">
        <f t="shared" si="13"/>
        <v>0</v>
      </c>
      <c r="E213" s="19">
        <f t="shared" si="14"/>
        <v>0</v>
      </c>
      <c r="F213" s="20">
        <f t="shared" si="15"/>
        <v>0</v>
      </c>
      <c r="G213" s="22"/>
    </row>
    <row r="214" spans="2:7" x14ac:dyDescent="0.35">
      <c r="B214" s="18">
        <v>195</v>
      </c>
      <c r="C214" s="19">
        <f t="shared" si="12"/>
        <v>0</v>
      </c>
      <c r="D214" s="19">
        <f t="shared" si="13"/>
        <v>0</v>
      </c>
      <c r="E214" s="19">
        <f t="shared" si="14"/>
        <v>0</v>
      </c>
      <c r="F214" s="20">
        <f t="shared" si="15"/>
        <v>0</v>
      </c>
      <c r="G214" s="22"/>
    </row>
    <row r="215" spans="2:7" x14ac:dyDescent="0.35">
      <c r="B215" s="18">
        <v>196</v>
      </c>
      <c r="C215" s="19">
        <f t="shared" si="12"/>
        <v>0</v>
      </c>
      <c r="D215" s="19">
        <f t="shared" si="13"/>
        <v>0</v>
      </c>
      <c r="E215" s="19">
        <f t="shared" si="14"/>
        <v>0</v>
      </c>
      <c r="F215" s="20">
        <f t="shared" si="15"/>
        <v>0</v>
      </c>
      <c r="G215" s="22"/>
    </row>
    <row r="216" spans="2:7" x14ac:dyDescent="0.35">
      <c r="B216" s="18">
        <v>197</v>
      </c>
      <c r="C216" s="19">
        <f t="shared" si="12"/>
        <v>0</v>
      </c>
      <c r="D216" s="19">
        <f t="shared" si="13"/>
        <v>0</v>
      </c>
      <c r="E216" s="19">
        <f t="shared" si="14"/>
        <v>0</v>
      </c>
      <c r="F216" s="20">
        <f t="shared" si="15"/>
        <v>0</v>
      </c>
      <c r="G216" s="22"/>
    </row>
    <row r="217" spans="2:7" x14ac:dyDescent="0.35">
      <c r="B217" s="18">
        <v>198</v>
      </c>
      <c r="C217" s="19">
        <f t="shared" si="12"/>
        <v>0</v>
      </c>
      <c r="D217" s="19">
        <f t="shared" si="13"/>
        <v>0</v>
      </c>
      <c r="E217" s="19">
        <f t="shared" si="14"/>
        <v>0</v>
      </c>
      <c r="F217" s="20">
        <f t="shared" si="15"/>
        <v>0</v>
      </c>
      <c r="G217" s="22"/>
    </row>
    <row r="218" spans="2:7" x14ac:dyDescent="0.35">
      <c r="B218" s="18">
        <v>199</v>
      </c>
      <c r="C218" s="19">
        <f t="shared" si="12"/>
        <v>0</v>
      </c>
      <c r="D218" s="19">
        <f t="shared" si="13"/>
        <v>0</v>
      </c>
      <c r="E218" s="19">
        <f t="shared" si="14"/>
        <v>0</v>
      </c>
      <c r="F218" s="20">
        <f t="shared" si="15"/>
        <v>0</v>
      </c>
      <c r="G218" s="22"/>
    </row>
    <row r="219" spans="2:7" x14ac:dyDescent="0.35">
      <c r="B219" s="18">
        <v>200</v>
      </c>
      <c r="C219" s="19">
        <f t="shared" si="12"/>
        <v>0</v>
      </c>
      <c r="D219" s="19">
        <f t="shared" si="13"/>
        <v>0</v>
      </c>
      <c r="E219" s="19">
        <f t="shared" si="14"/>
        <v>0</v>
      </c>
      <c r="F219" s="20">
        <f t="shared" si="15"/>
        <v>0</v>
      </c>
      <c r="G219" s="22"/>
    </row>
    <row r="220" spans="2:7" x14ac:dyDescent="0.35">
      <c r="B220" s="18">
        <v>201</v>
      </c>
      <c r="C220" s="19">
        <f t="shared" si="12"/>
        <v>0</v>
      </c>
      <c r="D220" s="19">
        <f t="shared" si="13"/>
        <v>0</v>
      </c>
      <c r="E220" s="19">
        <f t="shared" si="14"/>
        <v>0</v>
      </c>
      <c r="F220" s="20">
        <f t="shared" si="15"/>
        <v>0</v>
      </c>
      <c r="G220" s="22"/>
    </row>
    <row r="221" spans="2:7" x14ac:dyDescent="0.35">
      <c r="B221" s="18">
        <v>202</v>
      </c>
      <c r="C221" s="19">
        <f t="shared" si="12"/>
        <v>0</v>
      </c>
      <c r="D221" s="19">
        <f t="shared" si="13"/>
        <v>0</v>
      </c>
      <c r="E221" s="19">
        <f t="shared" si="14"/>
        <v>0</v>
      </c>
      <c r="F221" s="20">
        <f t="shared" si="15"/>
        <v>0</v>
      </c>
      <c r="G221" s="22"/>
    </row>
    <row r="222" spans="2:7" x14ac:dyDescent="0.35">
      <c r="B222" s="18">
        <v>203</v>
      </c>
      <c r="C222" s="19">
        <f t="shared" si="12"/>
        <v>0</v>
      </c>
      <c r="D222" s="19">
        <f t="shared" si="13"/>
        <v>0</v>
      </c>
      <c r="E222" s="19">
        <f t="shared" si="14"/>
        <v>0</v>
      </c>
      <c r="F222" s="20">
        <f t="shared" si="15"/>
        <v>0</v>
      </c>
      <c r="G222" s="22"/>
    </row>
    <row r="223" spans="2:7" x14ac:dyDescent="0.35">
      <c r="B223" s="18">
        <v>204</v>
      </c>
      <c r="C223" s="19">
        <f t="shared" si="12"/>
        <v>0</v>
      </c>
      <c r="D223" s="19">
        <f t="shared" si="13"/>
        <v>0</v>
      </c>
      <c r="E223" s="19">
        <f t="shared" si="14"/>
        <v>0</v>
      </c>
      <c r="F223" s="20">
        <f t="shared" si="15"/>
        <v>0</v>
      </c>
      <c r="G223" s="22"/>
    </row>
    <row r="224" spans="2:7" x14ac:dyDescent="0.35">
      <c r="B224" s="18">
        <v>205</v>
      </c>
      <c r="C224" s="19">
        <f t="shared" si="12"/>
        <v>0</v>
      </c>
      <c r="D224" s="19">
        <f t="shared" si="13"/>
        <v>0</v>
      </c>
      <c r="E224" s="19">
        <f t="shared" si="14"/>
        <v>0</v>
      </c>
      <c r="F224" s="20">
        <f t="shared" si="15"/>
        <v>0</v>
      </c>
      <c r="G224" s="22"/>
    </row>
    <row r="225" spans="2:7" x14ac:dyDescent="0.35">
      <c r="B225" s="18">
        <v>206</v>
      </c>
      <c r="C225" s="19">
        <f t="shared" si="12"/>
        <v>0</v>
      </c>
      <c r="D225" s="19">
        <f t="shared" si="13"/>
        <v>0</v>
      </c>
      <c r="E225" s="19">
        <f t="shared" si="14"/>
        <v>0</v>
      </c>
      <c r="F225" s="20">
        <f t="shared" si="15"/>
        <v>0</v>
      </c>
      <c r="G225" s="22"/>
    </row>
    <row r="226" spans="2:7" x14ac:dyDescent="0.35">
      <c r="B226" s="18">
        <v>207</v>
      </c>
      <c r="C226" s="19">
        <f t="shared" si="12"/>
        <v>0</v>
      </c>
      <c r="D226" s="19">
        <f t="shared" si="13"/>
        <v>0</v>
      </c>
      <c r="E226" s="19">
        <f t="shared" si="14"/>
        <v>0</v>
      </c>
      <c r="F226" s="20">
        <f t="shared" si="15"/>
        <v>0</v>
      </c>
      <c r="G226" s="22"/>
    </row>
    <row r="227" spans="2:7" x14ac:dyDescent="0.35">
      <c r="B227" s="18">
        <v>208</v>
      </c>
      <c r="C227" s="19">
        <f t="shared" si="12"/>
        <v>0</v>
      </c>
      <c r="D227" s="19">
        <f t="shared" si="13"/>
        <v>0</v>
      </c>
      <c r="E227" s="19">
        <f t="shared" si="14"/>
        <v>0</v>
      </c>
      <c r="F227" s="20">
        <f t="shared" si="15"/>
        <v>0</v>
      </c>
      <c r="G227" s="22"/>
    </row>
    <row r="228" spans="2:7" x14ac:dyDescent="0.35">
      <c r="B228" s="18">
        <v>209</v>
      </c>
      <c r="C228" s="19">
        <f t="shared" si="12"/>
        <v>0</v>
      </c>
      <c r="D228" s="19">
        <f t="shared" si="13"/>
        <v>0</v>
      </c>
      <c r="E228" s="19">
        <f t="shared" si="14"/>
        <v>0</v>
      </c>
      <c r="F228" s="20">
        <f t="shared" si="15"/>
        <v>0</v>
      </c>
      <c r="G228" s="22"/>
    </row>
    <row r="229" spans="2:7" x14ac:dyDescent="0.35">
      <c r="B229" s="18">
        <v>210</v>
      </c>
      <c r="C229" s="19">
        <f t="shared" si="12"/>
        <v>0</v>
      </c>
      <c r="D229" s="19">
        <f t="shared" si="13"/>
        <v>0</v>
      </c>
      <c r="E229" s="19">
        <f t="shared" si="14"/>
        <v>0</v>
      </c>
      <c r="F229" s="20">
        <f t="shared" si="15"/>
        <v>0</v>
      </c>
      <c r="G229" s="22"/>
    </row>
    <row r="230" spans="2:7" x14ac:dyDescent="0.35">
      <c r="B230" s="18">
        <v>211</v>
      </c>
      <c r="C230" s="19">
        <f t="shared" si="12"/>
        <v>0</v>
      </c>
      <c r="D230" s="19">
        <f t="shared" si="13"/>
        <v>0</v>
      </c>
      <c r="E230" s="19">
        <f t="shared" si="14"/>
        <v>0</v>
      </c>
      <c r="F230" s="20">
        <f t="shared" si="15"/>
        <v>0</v>
      </c>
      <c r="G230" s="22"/>
    </row>
    <row r="231" spans="2:7" x14ac:dyDescent="0.35">
      <c r="B231" s="18">
        <v>212</v>
      </c>
      <c r="C231" s="19">
        <f t="shared" si="12"/>
        <v>0</v>
      </c>
      <c r="D231" s="19">
        <f t="shared" si="13"/>
        <v>0</v>
      </c>
      <c r="E231" s="19">
        <f t="shared" si="14"/>
        <v>0</v>
      </c>
      <c r="F231" s="20">
        <f t="shared" si="15"/>
        <v>0</v>
      </c>
      <c r="G231" s="22"/>
    </row>
    <row r="232" spans="2:7" x14ac:dyDescent="0.35">
      <c r="B232" s="18">
        <v>213</v>
      </c>
      <c r="C232" s="19">
        <f t="shared" si="12"/>
        <v>0</v>
      </c>
      <c r="D232" s="19">
        <f t="shared" si="13"/>
        <v>0</v>
      </c>
      <c r="E232" s="19">
        <f t="shared" si="14"/>
        <v>0</v>
      </c>
      <c r="F232" s="20">
        <f t="shared" si="15"/>
        <v>0</v>
      </c>
      <c r="G232" s="22"/>
    </row>
    <row r="233" spans="2:7" x14ac:dyDescent="0.35">
      <c r="B233" s="18">
        <v>214</v>
      </c>
      <c r="C233" s="19">
        <f t="shared" si="12"/>
        <v>0</v>
      </c>
      <c r="D233" s="19">
        <f t="shared" si="13"/>
        <v>0</v>
      </c>
      <c r="E233" s="19">
        <f t="shared" si="14"/>
        <v>0</v>
      </c>
      <c r="F233" s="20">
        <f t="shared" si="15"/>
        <v>0</v>
      </c>
      <c r="G233" s="22"/>
    </row>
    <row r="234" spans="2:7" x14ac:dyDescent="0.35">
      <c r="B234" s="18">
        <v>215</v>
      </c>
      <c r="C234" s="19">
        <f t="shared" si="12"/>
        <v>0</v>
      </c>
      <c r="D234" s="19">
        <f t="shared" si="13"/>
        <v>0</v>
      </c>
      <c r="E234" s="19">
        <f t="shared" si="14"/>
        <v>0</v>
      </c>
      <c r="F234" s="20">
        <f t="shared" si="15"/>
        <v>0</v>
      </c>
      <c r="G234" s="22"/>
    </row>
    <row r="235" spans="2:7" x14ac:dyDescent="0.35">
      <c r="B235" s="18">
        <v>216</v>
      </c>
      <c r="C235" s="19">
        <f t="shared" si="12"/>
        <v>0</v>
      </c>
      <c r="D235" s="19">
        <f t="shared" si="13"/>
        <v>0</v>
      </c>
      <c r="E235" s="19">
        <f t="shared" si="14"/>
        <v>0</v>
      </c>
      <c r="F235" s="20">
        <f t="shared" si="15"/>
        <v>0</v>
      </c>
      <c r="G235" s="22"/>
    </row>
    <row r="236" spans="2:7" x14ac:dyDescent="0.35">
      <c r="B236" s="18">
        <v>217</v>
      </c>
      <c r="C236" s="19">
        <f t="shared" si="12"/>
        <v>0</v>
      </c>
      <c r="D236" s="19">
        <f t="shared" si="13"/>
        <v>0</v>
      </c>
      <c r="E236" s="19">
        <f t="shared" si="14"/>
        <v>0</v>
      </c>
      <c r="F236" s="20">
        <f t="shared" si="15"/>
        <v>0</v>
      </c>
      <c r="G236" s="22"/>
    </row>
    <row r="237" spans="2:7" x14ac:dyDescent="0.35">
      <c r="B237" s="18">
        <v>218</v>
      </c>
      <c r="C237" s="19">
        <f t="shared" si="12"/>
        <v>0</v>
      </c>
      <c r="D237" s="19">
        <f t="shared" si="13"/>
        <v>0</v>
      </c>
      <c r="E237" s="19">
        <f t="shared" si="14"/>
        <v>0</v>
      </c>
      <c r="F237" s="20">
        <f t="shared" si="15"/>
        <v>0</v>
      </c>
      <c r="G237" s="22"/>
    </row>
    <row r="238" spans="2:7" x14ac:dyDescent="0.35">
      <c r="B238" s="18">
        <v>219</v>
      </c>
      <c r="C238" s="19">
        <f t="shared" si="12"/>
        <v>0</v>
      </c>
      <c r="D238" s="19">
        <f t="shared" si="13"/>
        <v>0</v>
      </c>
      <c r="E238" s="19">
        <f t="shared" si="14"/>
        <v>0</v>
      </c>
      <c r="F238" s="20">
        <f t="shared" si="15"/>
        <v>0</v>
      </c>
      <c r="G238" s="22"/>
    </row>
    <row r="239" spans="2:7" x14ac:dyDescent="0.35">
      <c r="B239" s="18">
        <v>220</v>
      </c>
      <c r="C239" s="19">
        <f t="shared" si="12"/>
        <v>0</v>
      </c>
      <c r="D239" s="19">
        <f t="shared" si="13"/>
        <v>0</v>
      </c>
      <c r="E239" s="19">
        <f t="shared" si="14"/>
        <v>0</v>
      </c>
      <c r="F239" s="20">
        <f t="shared" si="15"/>
        <v>0</v>
      </c>
      <c r="G239" s="22"/>
    </row>
    <row r="240" spans="2:7" x14ac:dyDescent="0.35">
      <c r="B240" s="18">
        <v>221</v>
      </c>
      <c r="C240" s="19">
        <f t="shared" si="12"/>
        <v>0</v>
      </c>
      <c r="D240" s="19">
        <f t="shared" si="13"/>
        <v>0</v>
      </c>
      <c r="E240" s="19">
        <f t="shared" si="14"/>
        <v>0</v>
      </c>
      <c r="F240" s="20">
        <f t="shared" si="15"/>
        <v>0</v>
      </c>
      <c r="G240" s="22"/>
    </row>
    <row r="241" spans="2:7" x14ac:dyDescent="0.35">
      <c r="B241" s="18">
        <v>222</v>
      </c>
      <c r="C241" s="19">
        <f t="shared" si="12"/>
        <v>0</v>
      </c>
      <c r="D241" s="19">
        <f t="shared" si="13"/>
        <v>0</v>
      </c>
      <c r="E241" s="19">
        <f t="shared" si="14"/>
        <v>0</v>
      </c>
      <c r="F241" s="20">
        <f t="shared" si="15"/>
        <v>0</v>
      </c>
      <c r="G241" s="22"/>
    </row>
    <row r="242" spans="2:7" x14ac:dyDescent="0.35">
      <c r="B242" s="18">
        <v>223</v>
      </c>
      <c r="C242" s="19">
        <f t="shared" si="12"/>
        <v>0</v>
      </c>
      <c r="D242" s="19">
        <f t="shared" si="13"/>
        <v>0</v>
      </c>
      <c r="E242" s="19">
        <f t="shared" si="14"/>
        <v>0</v>
      </c>
      <c r="F242" s="20">
        <f t="shared" si="15"/>
        <v>0</v>
      </c>
      <c r="G242" s="22"/>
    </row>
    <row r="243" spans="2:7" x14ac:dyDescent="0.35">
      <c r="B243" s="18">
        <v>224</v>
      </c>
      <c r="C243" s="19">
        <f t="shared" si="12"/>
        <v>0</v>
      </c>
      <c r="D243" s="19">
        <f t="shared" si="13"/>
        <v>0</v>
      </c>
      <c r="E243" s="19">
        <f t="shared" si="14"/>
        <v>0</v>
      </c>
      <c r="F243" s="20">
        <f t="shared" si="15"/>
        <v>0</v>
      </c>
      <c r="G243" s="22"/>
    </row>
    <row r="244" spans="2:7" x14ac:dyDescent="0.35">
      <c r="B244" s="18">
        <v>225</v>
      </c>
      <c r="C244" s="19">
        <f t="shared" si="12"/>
        <v>0</v>
      </c>
      <c r="D244" s="19">
        <f t="shared" si="13"/>
        <v>0</v>
      </c>
      <c r="E244" s="19">
        <f t="shared" si="14"/>
        <v>0</v>
      </c>
      <c r="F244" s="20">
        <f t="shared" si="15"/>
        <v>0</v>
      </c>
      <c r="G244" s="22"/>
    </row>
    <row r="245" spans="2:7" x14ac:dyDescent="0.35">
      <c r="B245" s="18">
        <v>226</v>
      </c>
      <c r="C245" s="19">
        <f t="shared" si="12"/>
        <v>0</v>
      </c>
      <c r="D245" s="19">
        <f t="shared" si="13"/>
        <v>0</v>
      </c>
      <c r="E245" s="19">
        <f t="shared" si="14"/>
        <v>0</v>
      </c>
      <c r="F245" s="20">
        <f t="shared" si="15"/>
        <v>0</v>
      </c>
      <c r="G245" s="22"/>
    </row>
    <row r="246" spans="2:7" x14ac:dyDescent="0.35">
      <c r="B246" s="18">
        <v>227</v>
      </c>
      <c r="C246" s="19">
        <f t="shared" si="12"/>
        <v>0</v>
      </c>
      <c r="D246" s="19">
        <f t="shared" si="13"/>
        <v>0</v>
      </c>
      <c r="E246" s="19">
        <f t="shared" si="14"/>
        <v>0</v>
      </c>
      <c r="F246" s="20">
        <f t="shared" si="15"/>
        <v>0</v>
      </c>
      <c r="G246" s="22"/>
    </row>
    <row r="247" spans="2:7" x14ac:dyDescent="0.35">
      <c r="B247" s="18">
        <v>228</v>
      </c>
      <c r="C247" s="19">
        <f t="shared" si="12"/>
        <v>0</v>
      </c>
      <c r="D247" s="19">
        <f t="shared" si="13"/>
        <v>0</v>
      </c>
      <c r="E247" s="19">
        <f t="shared" si="14"/>
        <v>0</v>
      </c>
      <c r="F247" s="20">
        <f t="shared" si="15"/>
        <v>0</v>
      </c>
      <c r="G247" s="22"/>
    </row>
    <row r="248" spans="2:7" x14ac:dyDescent="0.35">
      <c r="B248" s="18">
        <v>229</v>
      </c>
      <c r="C248" s="19">
        <f t="shared" si="12"/>
        <v>0</v>
      </c>
      <c r="D248" s="19">
        <f t="shared" si="13"/>
        <v>0</v>
      </c>
      <c r="E248" s="19">
        <f t="shared" si="14"/>
        <v>0</v>
      </c>
      <c r="F248" s="20">
        <f t="shared" si="15"/>
        <v>0</v>
      </c>
      <c r="G248" s="22"/>
    </row>
    <row r="249" spans="2:7" x14ac:dyDescent="0.35">
      <c r="B249" s="18">
        <v>230</v>
      </c>
      <c r="C249" s="19">
        <f t="shared" si="12"/>
        <v>0</v>
      </c>
      <c r="D249" s="19">
        <f t="shared" si="13"/>
        <v>0</v>
      </c>
      <c r="E249" s="19">
        <f t="shared" si="14"/>
        <v>0</v>
      </c>
      <c r="F249" s="20">
        <f t="shared" si="15"/>
        <v>0</v>
      </c>
      <c r="G249" s="22"/>
    </row>
    <row r="250" spans="2:7" x14ac:dyDescent="0.35">
      <c r="B250" s="18">
        <v>231</v>
      </c>
      <c r="C250" s="19">
        <f t="shared" si="12"/>
        <v>0</v>
      </c>
      <c r="D250" s="19">
        <f t="shared" si="13"/>
        <v>0</v>
      </c>
      <c r="E250" s="19">
        <f t="shared" si="14"/>
        <v>0</v>
      </c>
      <c r="F250" s="20">
        <f t="shared" si="15"/>
        <v>0</v>
      </c>
      <c r="G250" s="22"/>
    </row>
    <row r="251" spans="2:7" x14ac:dyDescent="0.35">
      <c r="B251" s="18">
        <v>232</v>
      </c>
      <c r="C251" s="19">
        <f t="shared" si="12"/>
        <v>0</v>
      </c>
      <c r="D251" s="19">
        <f t="shared" si="13"/>
        <v>0</v>
      </c>
      <c r="E251" s="19">
        <f t="shared" si="14"/>
        <v>0</v>
      </c>
      <c r="F251" s="20">
        <f t="shared" si="15"/>
        <v>0</v>
      </c>
      <c r="G251" s="22"/>
    </row>
    <row r="252" spans="2:7" x14ac:dyDescent="0.35">
      <c r="B252" s="18">
        <v>233</v>
      </c>
      <c r="C252" s="19">
        <f t="shared" si="12"/>
        <v>0</v>
      </c>
      <c r="D252" s="19">
        <f t="shared" si="13"/>
        <v>0</v>
      </c>
      <c r="E252" s="19">
        <f t="shared" si="14"/>
        <v>0</v>
      </c>
      <c r="F252" s="20">
        <f t="shared" si="15"/>
        <v>0</v>
      </c>
      <c r="G252" s="22"/>
    </row>
    <row r="253" spans="2:7" x14ac:dyDescent="0.35">
      <c r="B253" s="18">
        <v>234</v>
      </c>
      <c r="C253" s="19">
        <f t="shared" si="12"/>
        <v>0</v>
      </c>
      <c r="D253" s="19">
        <f t="shared" si="13"/>
        <v>0</v>
      </c>
      <c r="E253" s="19">
        <f t="shared" si="14"/>
        <v>0</v>
      </c>
      <c r="F253" s="20">
        <f t="shared" si="15"/>
        <v>0</v>
      </c>
      <c r="G253" s="22"/>
    </row>
    <row r="254" spans="2:7" x14ac:dyDescent="0.35">
      <c r="B254" s="18">
        <v>235</v>
      </c>
      <c r="C254" s="19">
        <f t="shared" si="12"/>
        <v>0</v>
      </c>
      <c r="D254" s="19">
        <f t="shared" si="13"/>
        <v>0</v>
      </c>
      <c r="E254" s="19">
        <f t="shared" si="14"/>
        <v>0</v>
      </c>
      <c r="F254" s="20">
        <f t="shared" si="15"/>
        <v>0</v>
      </c>
      <c r="G254" s="22"/>
    </row>
    <row r="255" spans="2:7" x14ac:dyDescent="0.35">
      <c r="B255" s="18">
        <v>236</v>
      </c>
      <c r="C255" s="19">
        <f t="shared" si="12"/>
        <v>0</v>
      </c>
      <c r="D255" s="19">
        <f t="shared" si="13"/>
        <v>0</v>
      </c>
      <c r="E255" s="19">
        <f t="shared" si="14"/>
        <v>0</v>
      </c>
      <c r="F255" s="20">
        <f t="shared" si="15"/>
        <v>0</v>
      </c>
      <c r="G255" s="22"/>
    </row>
    <row r="256" spans="2:7" x14ac:dyDescent="0.35">
      <c r="B256" s="18">
        <v>237</v>
      </c>
      <c r="C256" s="19">
        <f t="shared" si="12"/>
        <v>0</v>
      </c>
      <c r="D256" s="19">
        <f t="shared" si="13"/>
        <v>0</v>
      </c>
      <c r="E256" s="19">
        <f t="shared" si="14"/>
        <v>0</v>
      </c>
      <c r="F256" s="20">
        <f t="shared" si="15"/>
        <v>0</v>
      </c>
      <c r="G256" s="22"/>
    </row>
    <row r="257" spans="2:7" x14ac:dyDescent="0.35">
      <c r="B257" s="18">
        <v>238</v>
      </c>
      <c r="C257" s="19">
        <f t="shared" si="12"/>
        <v>0</v>
      </c>
      <c r="D257" s="19">
        <f t="shared" si="13"/>
        <v>0</v>
      </c>
      <c r="E257" s="19">
        <f t="shared" si="14"/>
        <v>0</v>
      </c>
      <c r="F257" s="20">
        <f t="shared" si="15"/>
        <v>0</v>
      </c>
      <c r="G257" s="22"/>
    </row>
    <row r="258" spans="2:7" x14ac:dyDescent="0.35">
      <c r="B258" s="18">
        <v>239</v>
      </c>
      <c r="C258" s="19">
        <f t="shared" si="12"/>
        <v>0</v>
      </c>
      <c r="D258" s="19">
        <f t="shared" si="13"/>
        <v>0</v>
      </c>
      <c r="E258" s="19">
        <f t="shared" si="14"/>
        <v>0</v>
      </c>
      <c r="F258" s="20">
        <f t="shared" si="15"/>
        <v>0</v>
      </c>
      <c r="G258" s="22"/>
    </row>
    <row r="259" spans="2:7" x14ac:dyDescent="0.35">
      <c r="B259" s="18">
        <v>240</v>
      </c>
      <c r="C259" s="19">
        <f t="shared" si="12"/>
        <v>0</v>
      </c>
      <c r="D259" s="19">
        <f t="shared" si="13"/>
        <v>0</v>
      </c>
      <c r="E259" s="19">
        <f t="shared" si="14"/>
        <v>0</v>
      </c>
      <c r="F259" s="20">
        <f t="shared" si="15"/>
        <v>0</v>
      </c>
      <c r="G259" s="22"/>
    </row>
    <row r="260" spans="2:7" x14ac:dyDescent="0.35">
      <c r="B260" s="18">
        <v>241</v>
      </c>
      <c r="C260" s="19">
        <f t="shared" si="12"/>
        <v>0</v>
      </c>
      <c r="D260" s="19">
        <f t="shared" si="13"/>
        <v>0</v>
      </c>
      <c r="E260" s="19">
        <f t="shared" si="14"/>
        <v>0</v>
      </c>
      <c r="F260" s="20">
        <f t="shared" si="15"/>
        <v>0</v>
      </c>
      <c r="G260" s="22"/>
    </row>
    <row r="261" spans="2:7" x14ac:dyDescent="0.35">
      <c r="B261" s="18">
        <v>242</v>
      </c>
      <c r="C261" s="19">
        <f t="shared" si="12"/>
        <v>0</v>
      </c>
      <c r="D261" s="19">
        <f t="shared" si="13"/>
        <v>0</v>
      </c>
      <c r="E261" s="19">
        <f t="shared" si="14"/>
        <v>0</v>
      </c>
      <c r="F261" s="20">
        <f t="shared" si="15"/>
        <v>0</v>
      </c>
      <c r="G261" s="22"/>
    </row>
    <row r="262" spans="2:7" x14ac:dyDescent="0.35">
      <c r="B262" s="18">
        <v>243</v>
      </c>
      <c r="C262" s="19">
        <f t="shared" si="12"/>
        <v>0</v>
      </c>
      <c r="D262" s="19">
        <f t="shared" si="13"/>
        <v>0</v>
      </c>
      <c r="E262" s="19">
        <f t="shared" si="14"/>
        <v>0</v>
      </c>
      <c r="F262" s="20">
        <f t="shared" si="15"/>
        <v>0</v>
      </c>
      <c r="G262" s="22"/>
    </row>
    <row r="263" spans="2:7" x14ac:dyDescent="0.35">
      <c r="B263" s="18">
        <v>244</v>
      </c>
      <c r="C263" s="19">
        <f t="shared" si="12"/>
        <v>0</v>
      </c>
      <c r="D263" s="19">
        <f t="shared" si="13"/>
        <v>0</v>
      </c>
      <c r="E263" s="19">
        <f t="shared" si="14"/>
        <v>0</v>
      </c>
      <c r="F263" s="20">
        <f t="shared" si="15"/>
        <v>0</v>
      </c>
      <c r="G263" s="22"/>
    </row>
    <row r="264" spans="2:7" x14ac:dyDescent="0.35">
      <c r="B264" s="18">
        <v>245</v>
      </c>
      <c r="C264" s="19">
        <f t="shared" si="12"/>
        <v>0</v>
      </c>
      <c r="D264" s="19">
        <f t="shared" si="13"/>
        <v>0</v>
      </c>
      <c r="E264" s="19">
        <f t="shared" si="14"/>
        <v>0</v>
      </c>
      <c r="F264" s="20">
        <f t="shared" si="15"/>
        <v>0</v>
      </c>
      <c r="G264" s="22"/>
    </row>
    <row r="265" spans="2:7" x14ac:dyDescent="0.35">
      <c r="B265" s="18">
        <v>246</v>
      </c>
      <c r="C265" s="19">
        <f t="shared" si="12"/>
        <v>0</v>
      </c>
      <c r="D265" s="19">
        <f t="shared" si="13"/>
        <v>0</v>
      </c>
      <c r="E265" s="19">
        <f t="shared" si="14"/>
        <v>0</v>
      </c>
      <c r="F265" s="20">
        <f t="shared" si="15"/>
        <v>0</v>
      </c>
      <c r="G265" s="22"/>
    </row>
    <row r="266" spans="2:7" x14ac:dyDescent="0.35">
      <c r="B266" s="18">
        <v>247</v>
      </c>
      <c r="C266" s="19">
        <f t="shared" si="12"/>
        <v>0</v>
      </c>
      <c r="D266" s="19">
        <f t="shared" si="13"/>
        <v>0</v>
      </c>
      <c r="E266" s="19">
        <f t="shared" si="14"/>
        <v>0</v>
      </c>
      <c r="F266" s="20">
        <f t="shared" si="15"/>
        <v>0</v>
      </c>
      <c r="G266" s="22"/>
    </row>
    <row r="267" spans="2:7" x14ac:dyDescent="0.35">
      <c r="B267" s="18">
        <v>248</v>
      </c>
      <c r="C267" s="19">
        <f t="shared" si="12"/>
        <v>0</v>
      </c>
      <c r="D267" s="19">
        <f t="shared" si="13"/>
        <v>0</v>
      </c>
      <c r="E267" s="19">
        <f t="shared" si="14"/>
        <v>0</v>
      </c>
      <c r="F267" s="20">
        <f t="shared" si="15"/>
        <v>0</v>
      </c>
      <c r="G267" s="22"/>
    </row>
    <row r="268" spans="2:7" x14ac:dyDescent="0.35">
      <c r="B268" s="18">
        <v>249</v>
      </c>
      <c r="C268" s="19">
        <f t="shared" si="12"/>
        <v>0</v>
      </c>
      <c r="D268" s="19">
        <f t="shared" si="13"/>
        <v>0</v>
      </c>
      <c r="E268" s="19">
        <f t="shared" si="14"/>
        <v>0</v>
      </c>
      <c r="F268" s="20">
        <f t="shared" si="15"/>
        <v>0</v>
      </c>
      <c r="G268" s="22"/>
    </row>
    <row r="269" spans="2:7" x14ac:dyDescent="0.35">
      <c r="B269" s="18">
        <v>250</v>
      </c>
      <c r="C269" s="19">
        <f t="shared" si="12"/>
        <v>0</v>
      </c>
      <c r="D269" s="19">
        <f t="shared" si="13"/>
        <v>0</v>
      </c>
      <c r="E269" s="19">
        <f t="shared" si="14"/>
        <v>0</v>
      </c>
      <c r="F269" s="20">
        <f t="shared" si="15"/>
        <v>0</v>
      </c>
      <c r="G269" s="22"/>
    </row>
    <row r="270" spans="2:7" x14ac:dyDescent="0.35">
      <c r="B270" s="18">
        <v>251</v>
      </c>
      <c r="C270" s="19">
        <f t="shared" si="12"/>
        <v>0</v>
      </c>
      <c r="D270" s="19">
        <f t="shared" si="13"/>
        <v>0</v>
      </c>
      <c r="E270" s="19">
        <f t="shared" si="14"/>
        <v>0</v>
      </c>
      <c r="F270" s="20">
        <f t="shared" si="15"/>
        <v>0</v>
      </c>
      <c r="G270" s="22"/>
    </row>
    <row r="271" spans="2:7" x14ac:dyDescent="0.35">
      <c r="B271" s="18">
        <v>252</v>
      </c>
      <c r="C271" s="19">
        <f t="shared" si="12"/>
        <v>0</v>
      </c>
      <c r="D271" s="19">
        <f t="shared" si="13"/>
        <v>0</v>
      </c>
      <c r="E271" s="19">
        <f t="shared" si="14"/>
        <v>0</v>
      </c>
      <c r="F271" s="20">
        <f t="shared" si="15"/>
        <v>0</v>
      </c>
      <c r="G271" s="22"/>
    </row>
    <row r="272" spans="2:7" x14ac:dyDescent="0.35">
      <c r="B272" s="18">
        <v>253</v>
      </c>
      <c r="C272" s="19">
        <f t="shared" si="12"/>
        <v>0</v>
      </c>
      <c r="D272" s="19">
        <f t="shared" si="13"/>
        <v>0</v>
      </c>
      <c r="E272" s="19">
        <f t="shared" si="14"/>
        <v>0</v>
      </c>
      <c r="F272" s="20">
        <f t="shared" si="15"/>
        <v>0</v>
      </c>
      <c r="G272" s="22"/>
    </row>
    <row r="273" spans="2:7" x14ac:dyDescent="0.35">
      <c r="B273" s="18">
        <v>254</v>
      </c>
      <c r="C273" s="19">
        <f t="shared" si="12"/>
        <v>0</v>
      </c>
      <c r="D273" s="19">
        <f t="shared" si="13"/>
        <v>0</v>
      </c>
      <c r="E273" s="19">
        <f t="shared" si="14"/>
        <v>0</v>
      </c>
      <c r="F273" s="20">
        <f t="shared" si="15"/>
        <v>0</v>
      </c>
      <c r="G273" s="22"/>
    </row>
    <row r="274" spans="2:7" x14ac:dyDescent="0.35">
      <c r="B274" s="18">
        <v>255</v>
      </c>
      <c r="C274" s="19">
        <f t="shared" si="12"/>
        <v>0</v>
      </c>
      <c r="D274" s="19">
        <f t="shared" si="13"/>
        <v>0</v>
      </c>
      <c r="E274" s="19">
        <f t="shared" si="14"/>
        <v>0</v>
      </c>
      <c r="F274" s="20">
        <f t="shared" si="15"/>
        <v>0</v>
      </c>
      <c r="G274" s="22"/>
    </row>
    <row r="275" spans="2:7" x14ac:dyDescent="0.35">
      <c r="B275" s="18">
        <v>256</v>
      </c>
      <c r="C275" s="19">
        <f t="shared" si="12"/>
        <v>0</v>
      </c>
      <c r="D275" s="19">
        <f t="shared" si="13"/>
        <v>0</v>
      </c>
      <c r="E275" s="19">
        <f t="shared" si="14"/>
        <v>0</v>
      </c>
      <c r="F275" s="20">
        <f t="shared" si="15"/>
        <v>0</v>
      </c>
      <c r="G275" s="22"/>
    </row>
    <row r="276" spans="2:7" x14ac:dyDescent="0.35">
      <c r="B276" s="18">
        <v>257</v>
      </c>
      <c r="C276" s="19">
        <f t="shared" ref="C276:C339" si="16">IF(ROUND(F275,5)&gt;0,E$9,0)</f>
        <v>0</v>
      </c>
      <c r="D276" s="19">
        <f t="shared" ref="D276:D339" si="17">IF(C276&gt;0,IPMT(E$6/12,B276,E$5*12,-E$4),0)</f>
        <v>0</v>
      </c>
      <c r="E276" s="19">
        <f t="shared" ref="E276:E339" si="18">IF(C276&gt;0,PPMT(E$6/12,B276,E$5*12,-E$4),0)</f>
        <v>0</v>
      </c>
      <c r="F276" s="20">
        <f t="shared" ref="F276:F339" si="19">IF(ROUND(F275,5)&gt;0,F275-E276,0)</f>
        <v>0</v>
      </c>
      <c r="G276" s="22"/>
    </row>
    <row r="277" spans="2:7" x14ac:dyDescent="0.35">
      <c r="B277" s="18">
        <v>258</v>
      </c>
      <c r="C277" s="19">
        <f t="shared" si="16"/>
        <v>0</v>
      </c>
      <c r="D277" s="19">
        <f t="shared" si="17"/>
        <v>0</v>
      </c>
      <c r="E277" s="19">
        <f t="shared" si="18"/>
        <v>0</v>
      </c>
      <c r="F277" s="20">
        <f t="shared" si="19"/>
        <v>0</v>
      </c>
      <c r="G277" s="22"/>
    </row>
    <row r="278" spans="2:7" x14ac:dyDescent="0.35">
      <c r="B278" s="18">
        <v>259</v>
      </c>
      <c r="C278" s="19">
        <f t="shared" si="16"/>
        <v>0</v>
      </c>
      <c r="D278" s="19">
        <f t="shared" si="17"/>
        <v>0</v>
      </c>
      <c r="E278" s="19">
        <f t="shared" si="18"/>
        <v>0</v>
      </c>
      <c r="F278" s="20">
        <f t="shared" si="19"/>
        <v>0</v>
      </c>
      <c r="G278" s="22"/>
    </row>
    <row r="279" spans="2:7" x14ac:dyDescent="0.35">
      <c r="B279" s="18">
        <v>260</v>
      </c>
      <c r="C279" s="19">
        <f t="shared" si="16"/>
        <v>0</v>
      </c>
      <c r="D279" s="19">
        <f t="shared" si="17"/>
        <v>0</v>
      </c>
      <c r="E279" s="19">
        <f t="shared" si="18"/>
        <v>0</v>
      </c>
      <c r="F279" s="20">
        <f t="shared" si="19"/>
        <v>0</v>
      </c>
      <c r="G279" s="22"/>
    </row>
    <row r="280" spans="2:7" x14ac:dyDescent="0.35">
      <c r="B280" s="18">
        <v>261</v>
      </c>
      <c r="C280" s="19">
        <f t="shared" si="16"/>
        <v>0</v>
      </c>
      <c r="D280" s="19">
        <f t="shared" si="17"/>
        <v>0</v>
      </c>
      <c r="E280" s="19">
        <f t="shared" si="18"/>
        <v>0</v>
      </c>
      <c r="F280" s="20">
        <f t="shared" si="19"/>
        <v>0</v>
      </c>
      <c r="G280" s="22"/>
    </row>
    <row r="281" spans="2:7" x14ac:dyDescent="0.35">
      <c r="B281" s="18">
        <v>262</v>
      </c>
      <c r="C281" s="19">
        <f t="shared" si="16"/>
        <v>0</v>
      </c>
      <c r="D281" s="19">
        <f t="shared" si="17"/>
        <v>0</v>
      </c>
      <c r="E281" s="19">
        <f t="shared" si="18"/>
        <v>0</v>
      </c>
      <c r="F281" s="20">
        <f t="shared" si="19"/>
        <v>0</v>
      </c>
      <c r="G281" s="22"/>
    </row>
    <row r="282" spans="2:7" x14ac:dyDescent="0.35">
      <c r="B282" s="18">
        <v>263</v>
      </c>
      <c r="C282" s="19">
        <f t="shared" si="16"/>
        <v>0</v>
      </c>
      <c r="D282" s="19">
        <f t="shared" si="17"/>
        <v>0</v>
      </c>
      <c r="E282" s="19">
        <f t="shared" si="18"/>
        <v>0</v>
      </c>
      <c r="F282" s="20">
        <f t="shared" si="19"/>
        <v>0</v>
      </c>
      <c r="G282" s="22"/>
    </row>
    <row r="283" spans="2:7" x14ac:dyDescent="0.35">
      <c r="B283" s="18">
        <v>264</v>
      </c>
      <c r="C283" s="19">
        <f t="shared" si="16"/>
        <v>0</v>
      </c>
      <c r="D283" s="19">
        <f t="shared" si="17"/>
        <v>0</v>
      </c>
      <c r="E283" s="19">
        <f t="shared" si="18"/>
        <v>0</v>
      </c>
      <c r="F283" s="20">
        <f t="shared" si="19"/>
        <v>0</v>
      </c>
      <c r="G283" s="22"/>
    </row>
    <row r="284" spans="2:7" x14ac:dyDescent="0.35">
      <c r="B284" s="18">
        <v>265</v>
      </c>
      <c r="C284" s="19">
        <f t="shared" si="16"/>
        <v>0</v>
      </c>
      <c r="D284" s="19">
        <f t="shared" si="17"/>
        <v>0</v>
      </c>
      <c r="E284" s="19">
        <f t="shared" si="18"/>
        <v>0</v>
      </c>
      <c r="F284" s="20">
        <f t="shared" si="19"/>
        <v>0</v>
      </c>
      <c r="G284" s="22"/>
    </row>
    <row r="285" spans="2:7" x14ac:dyDescent="0.35">
      <c r="B285" s="18">
        <v>266</v>
      </c>
      <c r="C285" s="19">
        <f t="shared" si="16"/>
        <v>0</v>
      </c>
      <c r="D285" s="19">
        <f t="shared" si="17"/>
        <v>0</v>
      </c>
      <c r="E285" s="19">
        <f t="shared" si="18"/>
        <v>0</v>
      </c>
      <c r="F285" s="20">
        <f t="shared" si="19"/>
        <v>0</v>
      </c>
      <c r="G285" s="22"/>
    </row>
    <row r="286" spans="2:7" x14ac:dyDescent="0.35">
      <c r="B286" s="18">
        <v>267</v>
      </c>
      <c r="C286" s="19">
        <f t="shared" si="16"/>
        <v>0</v>
      </c>
      <c r="D286" s="19">
        <f t="shared" si="17"/>
        <v>0</v>
      </c>
      <c r="E286" s="19">
        <f t="shared" si="18"/>
        <v>0</v>
      </c>
      <c r="F286" s="20">
        <f t="shared" si="19"/>
        <v>0</v>
      </c>
      <c r="G286" s="22"/>
    </row>
    <row r="287" spans="2:7" x14ac:dyDescent="0.35">
      <c r="B287" s="18">
        <v>268</v>
      </c>
      <c r="C287" s="19">
        <f t="shared" si="16"/>
        <v>0</v>
      </c>
      <c r="D287" s="19">
        <f t="shared" si="17"/>
        <v>0</v>
      </c>
      <c r="E287" s="19">
        <f t="shared" si="18"/>
        <v>0</v>
      </c>
      <c r="F287" s="20">
        <f t="shared" si="19"/>
        <v>0</v>
      </c>
      <c r="G287" s="22"/>
    </row>
    <row r="288" spans="2:7" x14ac:dyDescent="0.35">
      <c r="B288" s="18">
        <v>269</v>
      </c>
      <c r="C288" s="19">
        <f t="shared" si="16"/>
        <v>0</v>
      </c>
      <c r="D288" s="19">
        <f t="shared" si="17"/>
        <v>0</v>
      </c>
      <c r="E288" s="19">
        <f t="shared" si="18"/>
        <v>0</v>
      </c>
      <c r="F288" s="20">
        <f t="shared" si="19"/>
        <v>0</v>
      </c>
      <c r="G288" s="22"/>
    </row>
    <row r="289" spans="2:7" x14ac:dyDescent="0.35">
      <c r="B289" s="18">
        <v>270</v>
      </c>
      <c r="C289" s="19">
        <f t="shared" si="16"/>
        <v>0</v>
      </c>
      <c r="D289" s="19">
        <f t="shared" si="17"/>
        <v>0</v>
      </c>
      <c r="E289" s="19">
        <f t="shared" si="18"/>
        <v>0</v>
      </c>
      <c r="F289" s="20">
        <f t="shared" si="19"/>
        <v>0</v>
      </c>
      <c r="G289" s="22"/>
    </row>
    <row r="290" spans="2:7" x14ac:dyDescent="0.35">
      <c r="B290" s="18">
        <v>271</v>
      </c>
      <c r="C290" s="19">
        <f t="shared" si="16"/>
        <v>0</v>
      </c>
      <c r="D290" s="19">
        <f t="shared" si="17"/>
        <v>0</v>
      </c>
      <c r="E290" s="19">
        <f t="shared" si="18"/>
        <v>0</v>
      </c>
      <c r="F290" s="20">
        <f t="shared" si="19"/>
        <v>0</v>
      </c>
      <c r="G290" s="22"/>
    </row>
    <row r="291" spans="2:7" x14ac:dyDescent="0.35">
      <c r="B291" s="18">
        <v>272</v>
      </c>
      <c r="C291" s="19">
        <f t="shared" si="16"/>
        <v>0</v>
      </c>
      <c r="D291" s="19">
        <f t="shared" si="17"/>
        <v>0</v>
      </c>
      <c r="E291" s="19">
        <f t="shared" si="18"/>
        <v>0</v>
      </c>
      <c r="F291" s="20">
        <f t="shared" si="19"/>
        <v>0</v>
      </c>
      <c r="G291" s="22"/>
    </row>
    <row r="292" spans="2:7" x14ac:dyDescent="0.35">
      <c r="B292" s="18">
        <v>273</v>
      </c>
      <c r="C292" s="19">
        <f t="shared" si="16"/>
        <v>0</v>
      </c>
      <c r="D292" s="19">
        <f t="shared" si="17"/>
        <v>0</v>
      </c>
      <c r="E292" s="19">
        <f t="shared" si="18"/>
        <v>0</v>
      </c>
      <c r="F292" s="20">
        <f t="shared" si="19"/>
        <v>0</v>
      </c>
      <c r="G292" s="22"/>
    </row>
    <row r="293" spans="2:7" x14ac:dyDescent="0.35">
      <c r="B293" s="18">
        <v>274</v>
      </c>
      <c r="C293" s="19">
        <f t="shared" si="16"/>
        <v>0</v>
      </c>
      <c r="D293" s="19">
        <f t="shared" si="17"/>
        <v>0</v>
      </c>
      <c r="E293" s="19">
        <f t="shared" si="18"/>
        <v>0</v>
      </c>
      <c r="F293" s="20">
        <f t="shared" si="19"/>
        <v>0</v>
      </c>
      <c r="G293" s="22"/>
    </row>
    <row r="294" spans="2:7" x14ac:dyDescent="0.35">
      <c r="B294" s="18">
        <v>275</v>
      </c>
      <c r="C294" s="19">
        <f t="shared" si="16"/>
        <v>0</v>
      </c>
      <c r="D294" s="19">
        <f t="shared" si="17"/>
        <v>0</v>
      </c>
      <c r="E294" s="19">
        <f t="shared" si="18"/>
        <v>0</v>
      </c>
      <c r="F294" s="20">
        <f t="shared" si="19"/>
        <v>0</v>
      </c>
      <c r="G294" s="22"/>
    </row>
    <row r="295" spans="2:7" x14ac:dyDescent="0.35">
      <c r="B295" s="18">
        <v>276</v>
      </c>
      <c r="C295" s="19">
        <f t="shared" si="16"/>
        <v>0</v>
      </c>
      <c r="D295" s="19">
        <f t="shared" si="17"/>
        <v>0</v>
      </c>
      <c r="E295" s="19">
        <f t="shared" si="18"/>
        <v>0</v>
      </c>
      <c r="F295" s="20">
        <f t="shared" si="19"/>
        <v>0</v>
      </c>
      <c r="G295" s="22"/>
    </row>
    <row r="296" spans="2:7" x14ac:dyDescent="0.35">
      <c r="B296" s="18">
        <v>277</v>
      </c>
      <c r="C296" s="19">
        <f t="shared" si="16"/>
        <v>0</v>
      </c>
      <c r="D296" s="19">
        <f t="shared" si="17"/>
        <v>0</v>
      </c>
      <c r="E296" s="19">
        <f t="shared" si="18"/>
        <v>0</v>
      </c>
      <c r="F296" s="20">
        <f t="shared" si="19"/>
        <v>0</v>
      </c>
      <c r="G296" s="22"/>
    </row>
    <row r="297" spans="2:7" x14ac:dyDescent="0.35">
      <c r="B297" s="18">
        <v>278</v>
      </c>
      <c r="C297" s="19">
        <f t="shared" si="16"/>
        <v>0</v>
      </c>
      <c r="D297" s="19">
        <f t="shared" si="17"/>
        <v>0</v>
      </c>
      <c r="E297" s="19">
        <f t="shared" si="18"/>
        <v>0</v>
      </c>
      <c r="F297" s="20">
        <f t="shared" si="19"/>
        <v>0</v>
      </c>
      <c r="G297" s="22"/>
    </row>
    <row r="298" spans="2:7" x14ac:dyDescent="0.35">
      <c r="B298" s="18">
        <v>279</v>
      </c>
      <c r="C298" s="19">
        <f t="shared" si="16"/>
        <v>0</v>
      </c>
      <c r="D298" s="19">
        <f t="shared" si="17"/>
        <v>0</v>
      </c>
      <c r="E298" s="19">
        <f t="shared" si="18"/>
        <v>0</v>
      </c>
      <c r="F298" s="20">
        <f t="shared" si="19"/>
        <v>0</v>
      </c>
      <c r="G298" s="22"/>
    </row>
    <row r="299" spans="2:7" x14ac:dyDescent="0.35">
      <c r="B299" s="18">
        <v>280</v>
      </c>
      <c r="C299" s="19">
        <f t="shared" si="16"/>
        <v>0</v>
      </c>
      <c r="D299" s="19">
        <f t="shared" si="17"/>
        <v>0</v>
      </c>
      <c r="E299" s="19">
        <f t="shared" si="18"/>
        <v>0</v>
      </c>
      <c r="F299" s="20">
        <f t="shared" si="19"/>
        <v>0</v>
      </c>
      <c r="G299" s="22"/>
    </row>
    <row r="300" spans="2:7" x14ac:dyDescent="0.35">
      <c r="B300" s="18">
        <v>281</v>
      </c>
      <c r="C300" s="19">
        <f t="shared" si="16"/>
        <v>0</v>
      </c>
      <c r="D300" s="19">
        <f t="shared" si="17"/>
        <v>0</v>
      </c>
      <c r="E300" s="19">
        <f t="shared" si="18"/>
        <v>0</v>
      </c>
      <c r="F300" s="20">
        <f t="shared" si="19"/>
        <v>0</v>
      </c>
      <c r="G300" s="22"/>
    </row>
    <row r="301" spans="2:7" x14ac:dyDescent="0.35">
      <c r="B301" s="18">
        <v>282</v>
      </c>
      <c r="C301" s="19">
        <f t="shared" si="16"/>
        <v>0</v>
      </c>
      <c r="D301" s="19">
        <f t="shared" si="17"/>
        <v>0</v>
      </c>
      <c r="E301" s="19">
        <f t="shared" si="18"/>
        <v>0</v>
      </c>
      <c r="F301" s="20">
        <f t="shared" si="19"/>
        <v>0</v>
      </c>
      <c r="G301" s="22"/>
    </row>
    <row r="302" spans="2:7" x14ac:dyDescent="0.35">
      <c r="B302" s="18">
        <v>283</v>
      </c>
      <c r="C302" s="19">
        <f t="shared" si="16"/>
        <v>0</v>
      </c>
      <c r="D302" s="19">
        <f t="shared" si="17"/>
        <v>0</v>
      </c>
      <c r="E302" s="19">
        <f t="shared" si="18"/>
        <v>0</v>
      </c>
      <c r="F302" s="20">
        <f t="shared" si="19"/>
        <v>0</v>
      </c>
      <c r="G302" s="22"/>
    </row>
    <row r="303" spans="2:7" x14ac:dyDescent="0.35">
      <c r="B303" s="18">
        <v>284</v>
      </c>
      <c r="C303" s="19">
        <f t="shared" si="16"/>
        <v>0</v>
      </c>
      <c r="D303" s="19">
        <f t="shared" si="17"/>
        <v>0</v>
      </c>
      <c r="E303" s="19">
        <f t="shared" si="18"/>
        <v>0</v>
      </c>
      <c r="F303" s="20">
        <f t="shared" si="19"/>
        <v>0</v>
      </c>
      <c r="G303" s="22"/>
    </row>
    <row r="304" spans="2:7" x14ac:dyDescent="0.35">
      <c r="B304" s="18">
        <v>285</v>
      </c>
      <c r="C304" s="19">
        <f t="shared" si="16"/>
        <v>0</v>
      </c>
      <c r="D304" s="19">
        <f t="shared" si="17"/>
        <v>0</v>
      </c>
      <c r="E304" s="19">
        <f t="shared" si="18"/>
        <v>0</v>
      </c>
      <c r="F304" s="20">
        <f t="shared" si="19"/>
        <v>0</v>
      </c>
      <c r="G304" s="22"/>
    </row>
    <row r="305" spans="2:7" x14ac:dyDescent="0.35">
      <c r="B305" s="18">
        <v>286</v>
      </c>
      <c r="C305" s="19">
        <f t="shared" si="16"/>
        <v>0</v>
      </c>
      <c r="D305" s="19">
        <f t="shared" si="17"/>
        <v>0</v>
      </c>
      <c r="E305" s="19">
        <f t="shared" si="18"/>
        <v>0</v>
      </c>
      <c r="F305" s="20">
        <f t="shared" si="19"/>
        <v>0</v>
      </c>
      <c r="G305" s="22"/>
    </row>
    <row r="306" spans="2:7" x14ac:dyDescent="0.35">
      <c r="B306" s="18">
        <v>287</v>
      </c>
      <c r="C306" s="19">
        <f t="shared" si="16"/>
        <v>0</v>
      </c>
      <c r="D306" s="19">
        <f t="shared" si="17"/>
        <v>0</v>
      </c>
      <c r="E306" s="19">
        <f t="shared" si="18"/>
        <v>0</v>
      </c>
      <c r="F306" s="20">
        <f t="shared" si="19"/>
        <v>0</v>
      </c>
      <c r="G306" s="22"/>
    </row>
    <row r="307" spans="2:7" x14ac:dyDescent="0.35">
      <c r="B307" s="18">
        <v>288</v>
      </c>
      <c r="C307" s="19">
        <f t="shared" si="16"/>
        <v>0</v>
      </c>
      <c r="D307" s="19">
        <f t="shared" si="17"/>
        <v>0</v>
      </c>
      <c r="E307" s="19">
        <f t="shared" si="18"/>
        <v>0</v>
      </c>
      <c r="F307" s="20">
        <f t="shared" si="19"/>
        <v>0</v>
      </c>
      <c r="G307" s="22"/>
    </row>
    <row r="308" spans="2:7" x14ac:dyDescent="0.35">
      <c r="B308" s="18">
        <v>289</v>
      </c>
      <c r="C308" s="19">
        <f t="shared" si="16"/>
        <v>0</v>
      </c>
      <c r="D308" s="19">
        <f t="shared" si="17"/>
        <v>0</v>
      </c>
      <c r="E308" s="19">
        <f t="shared" si="18"/>
        <v>0</v>
      </c>
      <c r="F308" s="20">
        <f t="shared" si="19"/>
        <v>0</v>
      </c>
      <c r="G308" s="22"/>
    </row>
    <row r="309" spans="2:7" x14ac:dyDescent="0.35">
      <c r="B309" s="18">
        <v>290</v>
      </c>
      <c r="C309" s="19">
        <f t="shared" si="16"/>
        <v>0</v>
      </c>
      <c r="D309" s="19">
        <f t="shared" si="17"/>
        <v>0</v>
      </c>
      <c r="E309" s="19">
        <f t="shared" si="18"/>
        <v>0</v>
      </c>
      <c r="F309" s="20">
        <f t="shared" si="19"/>
        <v>0</v>
      </c>
      <c r="G309" s="22"/>
    </row>
    <row r="310" spans="2:7" x14ac:dyDescent="0.35">
      <c r="B310" s="18">
        <v>291</v>
      </c>
      <c r="C310" s="19">
        <f t="shared" si="16"/>
        <v>0</v>
      </c>
      <c r="D310" s="19">
        <f t="shared" si="17"/>
        <v>0</v>
      </c>
      <c r="E310" s="19">
        <f t="shared" si="18"/>
        <v>0</v>
      </c>
      <c r="F310" s="20">
        <f t="shared" si="19"/>
        <v>0</v>
      </c>
      <c r="G310" s="22"/>
    </row>
    <row r="311" spans="2:7" x14ac:dyDescent="0.35">
      <c r="B311" s="18">
        <v>292</v>
      </c>
      <c r="C311" s="19">
        <f t="shared" si="16"/>
        <v>0</v>
      </c>
      <c r="D311" s="19">
        <f t="shared" si="17"/>
        <v>0</v>
      </c>
      <c r="E311" s="19">
        <f t="shared" si="18"/>
        <v>0</v>
      </c>
      <c r="F311" s="20">
        <f t="shared" si="19"/>
        <v>0</v>
      </c>
      <c r="G311" s="22"/>
    </row>
    <row r="312" spans="2:7" x14ac:dyDescent="0.35">
      <c r="B312" s="18">
        <v>293</v>
      </c>
      <c r="C312" s="19">
        <f t="shared" si="16"/>
        <v>0</v>
      </c>
      <c r="D312" s="19">
        <f t="shared" si="17"/>
        <v>0</v>
      </c>
      <c r="E312" s="19">
        <f t="shared" si="18"/>
        <v>0</v>
      </c>
      <c r="F312" s="20">
        <f t="shared" si="19"/>
        <v>0</v>
      </c>
      <c r="G312" s="22"/>
    </row>
    <row r="313" spans="2:7" x14ac:dyDescent="0.35">
      <c r="B313" s="18">
        <v>294</v>
      </c>
      <c r="C313" s="19">
        <f t="shared" si="16"/>
        <v>0</v>
      </c>
      <c r="D313" s="19">
        <f t="shared" si="17"/>
        <v>0</v>
      </c>
      <c r="E313" s="19">
        <f t="shared" si="18"/>
        <v>0</v>
      </c>
      <c r="F313" s="20">
        <f t="shared" si="19"/>
        <v>0</v>
      </c>
      <c r="G313" s="22"/>
    </row>
    <row r="314" spans="2:7" x14ac:dyDescent="0.35">
      <c r="B314" s="18">
        <v>295</v>
      </c>
      <c r="C314" s="19">
        <f t="shared" si="16"/>
        <v>0</v>
      </c>
      <c r="D314" s="19">
        <f t="shared" si="17"/>
        <v>0</v>
      </c>
      <c r="E314" s="19">
        <f t="shared" si="18"/>
        <v>0</v>
      </c>
      <c r="F314" s="20">
        <f t="shared" si="19"/>
        <v>0</v>
      </c>
      <c r="G314" s="22"/>
    </row>
    <row r="315" spans="2:7" x14ac:dyDescent="0.35">
      <c r="B315" s="18">
        <v>296</v>
      </c>
      <c r="C315" s="19">
        <f t="shared" si="16"/>
        <v>0</v>
      </c>
      <c r="D315" s="19">
        <f t="shared" si="17"/>
        <v>0</v>
      </c>
      <c r="E315" s="19">
        <f t="shared" si="18"/>
        <v>0</v>
      </c>
      <c r="F315" s="20">
        <f t="shared" si="19"/>
        <v>0</v>
      </c>
      <c r="G315" s="22"/>
    </row>
    <row r="316" spans="2:7" x14ac:dyDescent="0.35">
      <c r="B316" s="18">
        <v>297</v>
      </c>
      <c r="C316" s="19">
        <f t="shared" si="16"/>
        <v>0</v>
      </c>
      <c r="D316" s="19">
        <f t="shared" si="17"/>
        <v>0</v>
      </c>
      <c r="E316" s="19">
        <f t="shared" si="18"/>
        <v>0</v>
      </c>
      <c r="F316" s="20">
        <f t="shared" si="19"/>
        <v>0</v>
      </c>
      <c r="G316" s="22"/>
    </row>
    <row r="317" spans="2:7" x14ac:dyDescent="0.35">
      <c r="B317" s="18">
        <v>298</v>
      </c>
      <c r="C317" s="19">
        <f t="shared" si="16"/>
        <v>0</v>
      </c>
      <c r="D317" s="19">
        <f t="shared" si="17"/>
        <v>0</v>
      </c>
      <c r="E317" s="19">
        <f t="shared" si="18"/>
        <v>0</v>
      </c>
      <c r="F317" s="20">
        <f t="shared" si="19"/>
        <v>0</v>
      </c>
      <c r="G317" s="22"/>
    </row>
    <row r="318" spans="2:7" x14ac:dyDescent="0.35">
      <c r="B318" s="18">
        <v>299</v>
      </c>
      <c r="C318" s="19">
        <f t="shared" si="16"/>
        <v>0</v>
      </c>
      <c r="D318" s="19">
        <f t="shared" si="17"/>
        <v>0</v>
      </c>
      <c r="E318" s="19">
        <f t="shared" si="18"/>
        <v>0</v>
      </c>
      <c r="F318" s="20">
        <f t="shared" si="19"/>
        <v>0</v>
      </c>
      <c r="G318" s="22"/>
    </row>
    <row r="319" spans="2:7" x14ac:dyDescent="0.35">
      <c r="B319" s="18">
        <v>300</v>
      </c>
      <c r="C319" s="19">
        <f t="shared" si="16"/>
        <v>0</v>
      </c>
      <c r="D319" s="19">
        <f t="shared" si="17"/>
        <v>0</v>
      </c>
      <c r="E319" s="19">
        <f t="shared" si="18"/>
        <v>0</v>
      </c>
      <c r="F319" s="20">
        <f t="shared" si="19"/>
        <v>0</v>
      </c>
      <c r="G319" s="22"/>
    </row>
    <row r="320" spans="2:7" x14ac:dyDescent="0.35">
      <c r="B320" s="18">
        <v>301</v>
      </c>
      <c r="C320" s="19">
        <f t="shared" si="16"/>
        <v>0</v>
      </c>
      <c r="D320" s="19">
        <f t="shared" si="17"/>
        <v>0</v>
      </c>
      <c r="E320" s="19">
        <f t="shared" si="18"/>
        <v>0</v>
      </c>
      <c r="F320" s="20">
        <f t="shared" si="19"/>
        <v>0</v>
      </c>
      <c r="G320" s="22"/>
    </row>
    <row r="321" spans="2:7" x14ac:dyDescent="0.35">
      <c r="B321" s="18">
        <v>302</v>
      </c>
      <c r="C321" s="19">
        <f t="shared" si="16"/>
        <v>0</v>
      </c>
      <c r="D321" s="19">
        <f t="shared" si="17"/>
        <v>0</v>
      </c>
      <c r="E321" s="19">
        <f t="shared" si="18"/>
        <v>0</v>
      </c>
      <c r="F321" s="20">
        <f t="shared" si="19"/>
        <v>0</v>
      </c>
      <c r="G321" s="22"/>
    </row>
    <row r="322" spans="2:7" x14ac:dyDescent="0.35">
      <c r="B322" s="18">
        <v>303</v>
      </c>
      <c r="C322" s="19">
        <f t="shared" si="16"/>
        <v>0</v>
      </c>
      <c r="D322" s="19">
        <f t="shared" si="17"/>
        <v>0</v>
      </c>
      <c r="E322" s="19">
        <f t="shared" si="18"/>
        <v>0</v>
      </c>
      <c r="F322" s="20">
        <f t="shared" si="19"/>
        <v>0</v>
      </c>
      <c r="G322" s="22"/>
    </row>
    <row r="323" spans="2:7" x14ac:dyDescent="0.35">
      <c r="B323" s="18">
        <v>304</v>
      </c>
      <c r="C323" s="19">
        <f t="shared" si="16"/>
        <v>0</v>
      </c>
      <c r="D323" s="19">
        <f t="shared" si="17"/>
        <v>0</v>
      </c>
      <c r="E323" s="19">
        <f t="shared" si="18"/>
        <v>0</v>
      </c>
      <c r="F323" s="20">
        <f t="shared" si="19"/>
        <v>0</v>
      </c>
      <c r="G323" s="22"/>
    </row>
    <row r="324" spans="2:7" x14ac:dyDescent="0.35">
      <c r="B324" s="18">
        <v>305</v>
      </c>
      <c r="C324" s="19">
        <f t="shared" si="16"/>
        <v>0</v>
      </c>
      <c r="D324" s="19">
        <f t="shared" si="17"/>
        <v>0</v>
      </c>
      <c r="E324" s="19">
        <f t="shared" si="18"/>
        <v>0</v>
      </c>
      <c r="F324" s="20">
        <f t="shared" si="19"/>
        <v>0</v>
      </c>
      <c r="G324" s="22"/>
    </row>
    <row r="325" spans="2:7" x14ac:dyDescent="0.35">
      <c r="B325" s="18">
        <v>306</v>
      </c>
      <c r="C325" s="19">
        <f t="shared" si="16"/>
        <v>0</v>
      </c>
      <c r="D325" s="19">
        <f t="shared" si="17"/>
        <v>0</v>
      </c>
      <c r="E325" s="19">
        <f t="shared" si="18"/>
        <v>0</v>
      </c>
      <c r="F325" s="20">
        <f t="shared" si="19"/>
        <v>0</v>
      </c>
      <c r="G325" s="22"/>
    </row>
    <row r="326" spans="2:7" x14ac:dyDescent="0.35">
      <c r="B326" s="18">
        <v>307</v>
      </c>
      <c r="C326" s="19">
        <f t="shared" si="16"/>
        <v>0</v>
      </c>
      <c r="D326" s="19">
        <f t="shared" si="17"/>
        <v>0</v>
      </c>
      <c r="E326" s="19">
        <f t="shared" si="18"/>
        <v>0</v>
      </c>
      <c r="F326" s="20">
        <f t="shared" si="19"/>
        <v>0</v>
      </c>
      <c r="G326" s="22"/>
    </row>
    <row r="327" spans="2:7" x14ac:dyDescent="0.35">
      <c r="B327" s="18">
        <v>308</v>
      </c>
      <c r="C327" s="19">
        <f t="shared" si="16"/>
        <v>0</v>
      </c>
      <c r="D327" s="19">
        <f t="shared" si="17"/>
        <v>0</v>
      </c>
      <c r="E327" s="19">
        <f t="shared" si="18"/>
        <v>0</v>
      </c>
      <c r="F327" s="20">
        <f t="shared" si="19"/>
        <v>0</v>
      </c>
      <c r="G327" s="22"/>
    </row>
    <row r="328" spans="2:7" x14ac:dyDescent="0.35">
      <c r="B328" s="18">
        <v>309</v>
      </c>
      <c r="C328" s="19">
        <f t="shared" si="16"/>
        <v>0</v>
      </c>
      <c r="D328" s="19">
        <f t="shared" si="17"/>
        <v>0</v>
      </c>
      <c r="E328" s="19">
        <f t="shared" si="18"/>
        <v>0</v>
      </c>
      <c r="F328" s="20">
        <f t="shared" si="19"/>
        <v>0</v>
      </c>
      <c r="G328" s="22"/>
    </row>
    <row r="329" spans="2:7" x14ac:dyDescent="0.35">
      <c r="B329" s="18">
        <v>310</v>
      </c>
      <c r="C329" s="19">
        <f t="shared" si="16"/>
        <v>0</v>
      </c>
      <c r="D329" s="19">
        <f t="shared" si="17"/>
        <v>0</v>
      </c>
      <c r="E329" s="19">
        <f t="shared" si="18"/>
        <v>0</v>
      </c>
      <c r="F329" s="20">
        <f t="shared" si="19"/>
        <v>0</v>
      </c>
      <c r="G329" s="22"/>
    </row>
    <row r="330" spans="2:7" x14ac:dyDescent="0.35">
      <c r="B330" s="18">
        <v>311</v>
      </c>
      <c r="C330" s="19">
        <f t="shared" si="16"/>
        <v>0</v>
      </c>
      <c r="D330" s="19">
        <f t="shared" si="17"/>
        <v>0</v>
      </c>
      <c r="E330" s="19">
        <f t="shared" si="18"/>
        <v>0</v>
      </c>
      <c r="F330" s="20">
        <f t="shared" si="19"/>
        <v>0</v>
      </c>
      <c r="G330" s="22"/>
    </row>
    <row r="331" spans="2:7" x14ac:dyDescent="0.35">
      <c r="B331" s="18">
        <v>312</v>
      </c>
      <c r="C331" s="19">
        <f t="shared" si="16"/>
        <v>0</v>
      </c>
      <c r="D331" s="19">
        <f t="shared" si="17"/>
        <v>0</v>
      </c>
      <c r="E331" s="19">
        <f t="shared" si="18"/>
        <v>0</v>
      </c>
      <c r="F331" s="20">
        <f t="shared" si="19"/>
        <v>0</v>
      </c>
      <c r="G331" s="22"/>
    </row>
    <row r="332" spans="2:7" x14ac:dyDescent="0.35">
      <c r="B332" s="18">
        <v>313</v>
      </c>
      <c r="C332" s="19">
        <f t="shared" si="16"/>
        <v>0</v>
      </c>
      <c r="D332" s="19">
        <f t="shared" si="17"/>
        <v>0</v>
      </c>
      <c r="E332" s="19">
        <f t="shared" si="18"/>
        <v>0</v>
      </c>
      <c r="F332" s="20">
        <f t="shared" si="19"/>
        <v>0</v>
      </c>
      <c r="G332" s="22"/>
    </row>
    <row r="333" spans="2:7" x14ac:dyDescent="0.35">
      <c r="B333" s="18">
        <v>314</v>
      </c>
      <c r="C333" s="19">
        <f t="shared" si="16"/>
        <v>0</v>
      </c>
      <c r="D333" s="19">
        <f t="shared" si="17"/>
        <v>0</v>
      </c>
      <c r="E333" s="19">
        <f t="shared" si="18"/>
        <v>0</v>
      </c>
      <c r="F333" s="20">
        <f t="shared" si="19"/>
        <v>0</v>
      </c>
      <c r="G333" s="22"/>
    </row>
    <row r="334" spans="2:7" x14ac:dyDescent="0.35">
      <c r="B334" s="18">
        <v>315</v>
      </c>
      <c r="C334" s="19">
        <f t="shared" si="16"/>
        <v>0</v>
      </c>
      <c r="D334" s="19">
        <f t="shared" si="17"/>
        <v>0</v>
      </c>
      <c r="E334" s="19">
        <f t="shared" si="18"/>
        <v>0</v>
      </c>
      <c r="F334" s="20">
        <f t="shared" si="19"/>
        <v>0</v>
      </c>
      <c r="G334" s="22"/>
    </row>
    <row r="335" spans="2:7" x14ac:dyDescent="0.35">
      <c r="B335" s="18">
        <v>316</v>
      </c>
      <c r="C335" s="19">
        <f t="shared" si="16"/>
        <v>0</v>
      </c>
      <c r="D335" s="19">
        <f t="shared" si="17"/>
        <v>0</v>
      </c>
      <c r="E335" s="19">
        <f t="shared" si="18"/>
        <v>0</v>
      </c>
      <c r="F335" s="20">
        <f t="shared" si="19"/>
        <v>0</v>
      </c>
      <c r="G335" s="22"/>
    </row>
    <row r="336" spans="2:7" x14ac:dyDescent="0.35">
      <c r="B336" s="18">
        <v>317</v>
      </c>
      <c r="C336" s="19">
        <f t="shared" si="16"/>
        <v>0</v>
      </c>
      <c r="D336" s="19">
        <f t="shared" si="17"/>
        <v>0</v>
      </c>
      <c r="E336" s="19">
        <f t="shared" si="18"/>
        <v>0</v>
      </c>
      <c r="F336" s="20">
        <f t="shared" si="19"/>
        <v>0</v>
      </c>
      <c r="G336" s="22"/>
    </row>
    <row r="337" spans="2:7" x14ac:dyDescent="0.35">
      <c r="B337" s="18">
        <v>318</v>
      </c>
      <c r="C337" s="19">
        <f t="shared" si="16"/>
        <v>0</v>
      </c>
      <c r="D337" s="19">
        <f t="shared" si="17"/>
        <v>0</v>
      </c>
      <c r="E337" s="19">
        <f t="shared" si="18"/>
        <v>0</v>
      </c>
      <c r="F337" s="20">
        <f t="shared" si="19"/>
        <v>0</v>
      </c>
      <c r="G337" s="22"/>
    </row>
    <row r="338" spans="2:7" x14ac:dyDescent="0.35">
      <c r="B338" s="18">
        <v>319</v>
      </c>
      <c r="C338" s="19">
        <f t="shared" si="16"/>
        <v>0</v>
      </c>
      <c r="D338" s="19">
        <f t="shared" si="17"/>
        <v>0</v>
      </c>
      <c r="E338" s="19">
        <f t="shared" si="18"/>
        <v>0</v>
      </c>
      <c r="F338" s="20">
        <f t="shared" si="19"/>
        <v>0</v>
      </c>
      <c r="G338" s="22"/>
    </row>
    <row r="339" spans="2:7" x14ac:dyDescent="0.35">
      <c r="B339" s="18">
        <v>320</v>
      </c>
      <c r="C339" s="19">
        <f t="shared" si="16"/>
        <v>0</v>
      </c>
      <c r="D339" s="19">
        <f t="shared" si="17"/>
        <v>0</v>
      </c>
      <c r="E339" s="19">
        <f t="shared" si="18"/>
        <v>0</v>
      </c>
      <c r="F339" s="20">
        <f t="shared" si="19"/>
        <v>0</v>
      </c>
      <c r="G339" s="22"/>
    </row>
    <row r="340" spans="2:7" x14ac:dyDescent="0.35">
      <c r="B340" s="18">
        <v>321</v>
      </c>
      <c r="C340" s="19">
        <f t="shared" ref="C340:C379" si="20">IF(ROUND(F339,5)&gt;0,E$9,0)</f>
        <v>0</v>
      </c>
      <c r="D340" s="19">
        <f t="shared" ref="D340:D379" si="21">IF(C340&gt;0,IPMT(E$6/12,B340,E$5*12,-E$4),0)</f>
        <v>0</v>
      </c>
      <c r="E340" s="19">
        <f t="shared" ref="E340:E379" si="22">IF(C340&gt;0,PPMT(E$6/12,B340,E$5*12,-E$4),0)</f>
        <v>0</v>
      </c>
      <c r="F340" s="20">
        <f t="shared" ref="F340:F379" si="23">IF(ROUND(F339,5)&gt;0,F339-E340,0)</f>
        <v>0</v>
      </c>
      <c r="G340" s="22"/>
    </row>
    <row r="341" spans="2:7" x14ac:dyDescent="0.35">
      <c r="B341" s="18">
        <v>322</v>
      </c>
      <c r="C341" s="19">
        <f t="shared" si="20"/>
        <v>0</v>
      </c>
      <c r="D341" s="19">
        <f t="shared" si="21"/>
        <v>0</v>
      </c>
      <c r="E341" s="19">
        <f t="shared" si="22"/>
        <v>0</v>
      </c>
      <c r="F341" s="20">
        <f t="shared" si="23"/>
        <v>0</v>
      </c>
      <c r="G341" s="22"/>
    </row>
    <row r="342" spans="2:7" x14ac:dyDescent="0.35">
      <c r="B342" s="18">
        <v>323</v>
      </c>
      <c r="C342" s="19">
        <f t="shared" si="20"/>
        <v>0</v>
      </c>
      <c r="D342" s="19">
        <f t="shared" si="21"/>
        <v>0</v>
      </c>
      <c r="E342" s="19">
        <f t="shared" si="22"/>
        <v>0</v>
      </c>
      <c r="F342" s="20">
        <f t="shared" si="23"/>
        <v>0</v>
      </c>
      <c r="G342" s="22"/>
    </row>
    <row r="343" spans="2:7" x14ac:dyDescent="0.35">
      <c r="B343" s="18">
        <v>324</v>
      </c>
      <c r="C343" s="19">
        <f t="shared" si="20"/>
        <v>0</v>
      </c>
      <c r="D343" s="19">
        <f t="shared" si="21"/>
        <v>0</v>
      </c>
      <c r="E343" s="19">
        <f t="shared" si="22"/>
        <v>0</v>
      </c>
      <c r="F343" s="20">
        <f t="shared" si="23"/>
        <v>0</v>
      </c>
      <c r="G343" s="22"/>
    </row>
    <row r="344" spans="2:7" x14ac:dyDescent="0.35">
      <c r="B344" s="18">
        <v>325</v>
      </c>
      <c r="C344" s="19">
        <f t="shared" si="20"/>
        <v>0</v>
      </c>
      <c r="D344" s="19">
        <f t="shared" si="21"/>
        <v>0</v>
      </c>
      <c r="E344" s="19">
        <f t="shared" si="22"/>
        <v>0</v>
      </c>
      <c r="F344" s="20">
        <f t="shared" si="23"/>
        <v>0</v>
      </c>
      <c r="G344" s="22"/>
    </row>
    <row r="345" spans="2:7" x14ac:dyDescent="0.35">
      <c r="B345" s="18">
        <v>326</v>
      </c>
      <c r="C345" s="19">
        <f t="shared" si="20"/>
        <v>0</v>
      </c>
      <c r="D345" s="19">
        <f t="shared" si="21"/>
        <v>0</v>
      </c>
      <c r="E345" s="19">
        <f t="shared" si="22"/>
        <v>0</v>
      </c>
      <c r="F345" s="20">
        <f t="shared" si="23"/>
        <v>0</v>
      </c>
      <c r="G345" s="22"/>
    </row>
    <row r="346" spans="2:7" x14ac:dyDescent="0.35">
      <c r="B346" s="18">
        <v>327</v>
      </c>
      <c r="C346" s="19">
        <f t="shared" si="20"/>
        <v>0</v>
      </c>
      <c r="D346" s="19">
        <f t="shared" si="21"/>
        <v>0</v>
      </c>
      <c r="E346" s="19">
        <f t="shared" si="22"/>
        <v>0</v>
      </c>
      <c r="F346" s="20">
        <f t="shared" si="23"/>
        <v>0</v>
      </c>
      <c r="G346" s="22"/>
    </row>
    <row r="347" spans="2:7" x14ac:dyDescent="0.35">
      <c r="B347" s="18">
        <v>328</v>
      </c>
      <c r="C347" s="19">
        <f t="shared" si="20"/>
        <v>0</v>
      </c>
      <c r="D347" s="19">
        <f t="shared" si="21"/>
        <v>0</v>
      </c>
      <c r="E347" s="19">
        <f t="shared" si="22"/>
        <v>0</v>
      </c>
      <c r="F347" s="20">
        <f t="shared" si="23"/>
        <v>0</v>
      </c>
      <c r="G347" s="22"/>
    </row>
    <row r="348" spans="2:7" x14ac:dyDescent="0.35">
      <c r="B348" s="18">
        <v>329</v>
      </c>
      <c r="C348" s="19">
        <f t="shared" si="20"/>
        <v>0</v>
      </c>
      <c r="D348" s="19">
        <f t="shared" si="21"/>
        <v>0</v>
      </c>
      <c r="E348" s="19">
        <f t="shared" si="22"/>
        <v>0</v>
      </c>
      <c r="F348" s="20">
        <f t="shared" si="23"/>
        <v>0</v>
      </c>
      <c r="G348" s="22"/>
    </row>
    <row r="349" spans="2:7" x14ac:dyDescent="0.35">
      <c r="B349" s="18">
        <v>330</v>
      </c>
      <c r="C349" s="19">
        <f t="shared" si="20"/>
        <v>0</v>
      </c>
      <c r="D349" s="19">
        <f t="shared" si="21"/>
        <v>0</v>
      </c>
      <c r="E349" s="19">
        <f t="shared" si="22"/>
        <v>0</v>
      </c>
      <c r="F349" s="20">
        <f t="shared" si="23"/>
        <v>0</v>
      </c>
      <c r="G349" s="22"/>
    </row>
    <row r="350" spans="2:7" x14ac:dyDescent="0.35">
      <c r="B350" s="18">
        <v>331</v>
      </c>
      <c r="C350" s="19">
        <f t="shared" si="20"/>
        <v>0</v>
      </c>
      <c r="D350" s="19">
        <f t="shared" si="21"/>
        <v>0</v>
      </c>
      <c r="E350" s="19">
        <f t="shared" si="22"/>
        <v>0</v>
      </c>
      <c r="F350" s="20">
        <f t="shared" si="23"/>
        <v>0</v>
      </c>
      <c r="G350" s="22"/>
    </row>
    <row r="351" spans="2:7" x14ac:dyDescent="0.35">
      <c r="B351" s="18">
        <v>332</v>
      </c>
      <c r="C351" s="19">
        <f t="shared" si="20"/>
        <v>0</v>
      </c>
      <c r="D351" s="19">
        <f t="shared" si="21"/>
        <v>0</v>
      </c>
      <c r="E351" s="19">
        <f t="shared" si="22"/>
        <v>0</v>
      </c>
      <c r="F351" s="20">
        <f t="shared" si="23"/>
        <v>0</v>
      </c>
      <c r="G351" s="22"/>
    </row>
    <row r="352" spans="2:7" x14ac:dyDescent="0.35">
      <c r="B352" s="18">
        <v>333</v>
      </c>
      <c r="C352" s="19">
        <f t="shared" si="20"/>
        <v>0</v>
      </c>
      <c r="D352" s="19">
        <f t="shared" si="21"/>
        <v>0</v>
      </c>
      <c r="E352" s="19">
        <f t="shared" si="22"/>
        <v>0</v>
      </c>
      <c r="F352" s="20">
        <f t="shared" si="23"/>
        <v>0</v>
      </c>
      <c r="G352" s="22"/>
    </row>
    <row r="353" spans="2:7" x14ac:dyDescent="0.35">
      <c r="B353" s="18">
        <v>334</v>
      </c>
      <c r="C353" s="19">
        <f t="shared" si="20"/>
        <v>0</v>
      </c>
      <c r="D353" s="19">
        <f t="shared" si="21"/>
        <v>0</v>
      </c>
      <c r="E353" s="19">
        <f t="shared" si="22"/>
        <v>0</v>
      </c>
      <c r="F353" s="20">
        <f t="shared" si="23"/>
        <v>0</v>
      </c>
      <c r="G353" s="22"/>
    </row>
    <row r="354" spans="2:7" x14ac:dyDescent="0.35">
      <c r="B354" s="18">
        <v>335</v>
      </c>
      <c r="C354" s="19">
        <f t="shared" si="20"/>
        <v>0</v>
      </c>
      <c r="D354" s="19">
        <f t="shared" si="21"/>
        <v>0</v>
      </c>
      <c r="E354" s="19">
        <f t="shared" si="22"/>
        <v>0</v>
      </c>
      <c r="F354" s="20">
        <f t="shared" si="23"/>
        <v>0</v>
      </c>
      <c r="G354" s="22"/>
    </row>
    <row r="355" spans="2:7" x14ac:dyDescent="0.35">
      <c r="B355" s="18">
        <v>336</v>
      </c>
      <c r="C355" s="19">
        <f t="shared" si="20"/>
        <v>0</v>
      </c>
      <c r="D355" s="19">
        <f t="shared" si="21"/>
        <v>0</v>
      </c>
      <c r="E355" s="19">
        <f t="shared" si="22"/>
        <v>0</v>
      </c>
      <c r="F355" s="20">
        <f t="shared" si="23"/>
        <v>0</v>
      </c>
      <c r="G355" s="22"/>
    </row>
    <row r="356" spans="2:7" x14ac:dyDescent="0.35">
      <c r="B356" s="18">
        <v>337</v>
      </c>
      <c r="C356" s="19">
        <f t="shared" si="20"/>
        <v>0</v>
      </c>
      <c r="D356" s="19">
        <f t="shared" si="21"/>
        <v>0</v>
      </c>
      <c r="E356" s="19">
        <f t="shared" si="22"/>
        <v>0</v>
      </c>
      <c r="F356" s="20">
        <f t="shared" si="23"/>
        <v>0</v>
      </c>
      <c r="G356" s="22"/>
    </row>
    <row r="357" spans="2:7" x14ac:dyDescent="0.35">
      <c r="B357" s="18">
        <v>338</v>
      </c>
      <c r="C357" s="19">
        <f t="shared" si="20"/>
        <v>0</v>
      </c>
      <c r="D357" s="19">
        <f t="shared" si="21"/>
        <v>0</v>
      </c>
      <c r="E357" s="19">
        <f t="shared" si="22"/>
        <v>0</v>
      </c>
      <c r="F357" s="20">
        <f t="shared" si="23"/>
        <v>0</v>
      </c>
      <c r="G357" s="22"/>
    </row>
    <row r="358" spans="2:7" x14ac:dyDescent="0.35">
      <c r="B358" s="18">
        <v>339</v>
      </c>
      <c r="C358" s="19">
        <f t="shared" si="20"/>
        <v>0</v>
      </c>
      <c r="D358" s="19">
        <f t="shared" si="21"/>
        <v>0</v>
      </c>
      <c r="E358" s="19">
        <f t="shared" si="22"/>
        <v>0</v>
      </c>
      <c r="F358" s="20">
        <f t="shared" si="23"/>
        <v>0</v>
      </c>
      <c r="G358" s="22"/>
    </row>
    <row r="359" spans="2:7" x14ac:dyDescent="0.35">
      <c r="B359" s="18">
        <v>340</v>
      </c>
      <c r="C359" s="19">
        <f t="shared" si="20"/>
        <v>0</v>
      </c>
      <c r="D359" s="19">
        <f t="shared" si="21"/>
        <v>0</v>
      </c>
      <c r="E359" s="19">
        <f t="shared" si="22"/>
        <v>0</v>
      </c>
      <c r="F359" s="20">
        <f t="shared" si="23"/>
        <v>0</v>
      </c>
      <c r="G359" s="22"/>
    </row>
    <row r="360" spans="2:7" x14ac:dyDescent="0.35">
      <c r="B360" s="18">
        <v>341</v>
      </c>
      <c r="C360" s="19">
        <f t="shared" si="20"/>
        <v>0</v>
      </c>
      <c r="D360" s="19">
        <f t="shared" si="21"/>
        <v>0</v>
      </c>
      <c r="E360" s="19">
        <f t="shared" si="22"/>
        <v>0</v>
      </c>
      <c r="F360" s="20">
        <f t="shared" si="23"/>
        <v>0</v>
      </c>
      <c r="G360" s="22"/>
    </row>
    <row r="361" spans="2:7" x14ac:dyDescent="0.35">
      <c r="B361" s="18">
        <v>342</v>
      </c>
      <c r="C361" s="19">
        <f t="shared" si="20"/>
        <v>0</v>
      </c>
      <c r="D361" s="19">
        <f t="shared" si="21"/>
        <v>0</v>
      </c>
      <c r="E361" s="19">
        <f t="shared" si="22"/>
        <v>0</v>
      </c>
      <c r="F361" s="20">
        <f t="shared" si="23"/>
        <v>0</v>
      </c>
      <c r="G361" s="22"/>
    </row>
    <row r="362" spans="2:7" x14ac:dyDescent="0.35">
      <c r="B362" s="18">
        <v>343</v>
      </c>
      <c r="C362" s="19">
        <f t="shared" si="20"/>
        <v>0</v>
      </c>
      <c r="D362" s="19">
        <f t="shared" si="21"/>
        <v>0</v>
      </c>
      <c r="E362" s="19">
        <f t="shared" si="22"/>
        <v>0</v>
      </c>
      <c r="F362" s="20">
        <f t="shared" si="23"/>
        <v>0</v>
      </c>
      <c r="G362" s="22"/>
    </row>
    <row r="363" spans="2:7" x14ac:dyDescent="0.35">
      <c r="B363" s="18">
        <v>344</v>
      </c>
      <c r="C363" s="19">
        <f t="shared" si="20"/>
        <v>0</v>
      </c>
      <c r="D363" s="19">
        <f t="shared" si="21"/>
        <v>0</v>
      </c>
      <c r="E363" s="19">
        <f t="shared" si="22"/>
        <v>0</v>
      </c>
      <c r="F363" s="20">
        <f t="shared" si="23"/>
        <v>0</v>
      </c>
      <c r="G363" s="22"/>
    </row>
    <row r="364" spans="2:7" x14ac:dyDescent="0.35">
      <c r="B364" s="18">
        <v>345</v>
      </c>
      <c r="C364" s="19">
        <f t="shared" si="20"/>
        <v>0</v>
      </c>
      <c r="D364" s="19">
        <f t="shared" si="21"/>
        <v>0</v>
      </c>
      <c r="E364" s="19">
        <f t="shared" si="22"/>
        <v>0</v>
      </c>
      <c r="F364" s="20">
        <f t="shared" si="23"/>
        <v>0</v>
      </c>
      <c r="G364" s="22"/>
    </row>
    <row r="365" spans="2:7" x14ac:dyDescent="0.35">
      <c r="B365" s="18">
        <v>346</v>
      </c>
      <c r="C365" s="19">
        <f t="shared" si="20"/>
        <v>0</v>
      </c>
      <c r="D365" s="19">
        <f t="shared" si="21"/>
        <v>0</v>
      </c>
      <c r="E365" s="19">
        <f t="shared" si="22"/>
        <v>0</v>
      </c>
      <c r="F365" s="20">
        <f t="shared" si="23"/>
        <v>0</v>
      </c>
      <c r="G365" s="22"/>
    </row>
    <row r="366" spans="2:7" x14ac:dyDescent="0.35">
      <c r="B366" s="18">
        <v>347</v>
      </c>
      <c r="C366" s="19">
        <f t="shared" si="20"/>
        <v>0</v>
      </c>
      <c r="D366" s="19">
        <f t="shared" si="21"/>
        <v>0</v>
      </c>
      <c r="E366" s="19">
        <f t="shared" si="22"/>
        <v>0</v>
      </c>
      <c r="F366" s="20">
        <f t="shared" si="23"/>
        <v>0</v>
      </c>
      <c r="G366" s="22"/>
    </row>
    <row r="367" spans="2:7" x14ac:dyDescent="0.35">
      <c r="B367" s="18">
        <v>348</v>
      </c>
      <c r="C367" s="19">
        <f t="shared" si="20"/>
        <v>0</v>
      </c>
      <c r="D367" s="19">
        <f t="shared" si="21"/>
        <v>0</v>
      </c>
      <c r="E367" s="19">
        <f t="shared" si="22"/>
        <v>0</v>
      </c>
      <c r="F367" s="20">
        <f t="shared" si="23"/>
        <v>0</v>
      </c>
      <c r="G367" s="22"/>
    </row>
    <row r="368" spans="2:7" x14ac:dyDescent="0.35">
      <c r="B368" s="18">
        <v>349</v>
      </c>
      <c r="C368" s="19">
        <f t="shared" si="20"/>
        <v>0</v>
      </c>
      <c r="D368" s="19">
        <f t="shared" si="21"/>
        <v>0</v>
      </c>
      <c r="E368" s="19">
        <f t="shared" si="22"/>
        <v>0</v>
      </c>
      <c r="F368" s="20">
        <f t="shared" si="23"/>
        <v>0</v>
      </c>
      <c r="G368" s="22"/>
    </row>
    <row r="369" spans="2:7" x14ac:dyDescent="0.35">
      <c r="B369" s="18">
        <v>350</v>
      </c>
      <c r="C369" s="19">
        <f t="shared" si="20"/>
        <v>0</v>
      </c>
      <c r="D369" s="19">
        <f t="shared" si="21"/>
        <v>0</v>
      </c>
      <c r="E369" s="19">
        <f t="shared" si="22"/>
        <v>0</v>
      </c>
      <c r="F369" s="20">
        <f t="shared" si="23"/>
        <v>0</v>
      </c>
      <c r="G369" s="22"/>
    </row>
    <row r="370" spans="2:7" x14ac:dyDescent="0.35">
      <c r="B370" s="18">
        <v>351</v>
      </c>
      <c r="C370" s="19">
        <f t="shared" si="20"/>
        <v>0</v>
      </c>
      <c r="D370" s="19">
        <f t="shared" si="21"/>
        <v>0</v>
      </c>
      <c r="E370" s="19">
        <f t="shared" si="22"/>
        <v>0</v>
      </c>
      <c r="F370" s="20">
        <f t="shared" si="23"/>
        <v>0</v>
      </c>
      <c r="G370" s="22"/>
    </row>
    <row r="371" spans="2:7" x14ac:dyDescent="0.35">
      <c r="B371" s="18">
        <v>352</v>
      </c>
      <c r="C371" s="19">
        <f t="shared" si="20"/>
        <v>0</v>
      </c>
      <c r="D371" s="19">
        <f t="shared" si="21"/>
        <v>0</v>
      </c>
      <c r="E371" s="19">
        <f t="shared" si="22"/>
        <v>0</v>
      </c>
      <c r="F371" s="20">
        <f t="shared" si="23"/>
        <v>0</v>
      </c>
      <c r="G371" s="22"/>
    </row>
    <row r="372" spans="2:7" x14ac:dyDescent="0.35">
      <c r="B372" s="18">
        <v>353</v>
      </c>
      <c r="C372" s="19">
        <f t="shared" si="20"/>
        <v>0</v>
      </c>
      <c r="D372" s="19">
        <f t="shared" si="21"/>
        <v>0</v>
      </c>
      <c r="E372" s="19">
        <f t="shared" si="22"/>
        <v>0</v>
      </c>
      <c r="F372" s="20">
        <f t="shared" si="23"/>
        <v>0</v>
      </c>
      <c r="G372" s="22"/>
    </row>
    <row r="373" spans="2:7" x14ac:dyDescent="0.35">
      <c r="B373" s="18">
        <v>354</v>
      </c>
      <c r="C373" s="19">
        <f t="shared" si="20"/>
        <v>0</v>
      </c>
      <c r="D373" s="19">
        <f t="shared" si="21"/>
        <v>0</v>
      </c>
      <c r="E373" s="19">
        <f t="shared" si="22"/>
        <v>0</v>
      </c>
      <c r="F373" s="20">
        <f t="shared" si="23"/>
        <v>0</v>
      </c>
      <c r="G373" s="22"/>
    </row>
    <row r="374" spans="2:7" x14ac:dyDescent="0.35">
      <c r="B374" s="18">
        <v>355</v>
      </c>
      <c r="C374" s="19">
        <f t="shared" si="20"/>
        <v>0</v>
      </c>
      <c r="D374" s="19">
        <f t="shared" si="21"/>
        <v>0</v>
      </c>
      <c r="E374" s="19">
        <f t="shared" si="22"/>
        <v>0</v>
      </c>
      <c r="F374" s="20">
        <f t="shared" si="23"/>
        <v>0</v>
      </c>
      <c r="G374" s="22"/>
    </row>
    <row r="375" spans="2:7" x14ac:dyDescent="0.35">
      <c r="B375" s="18">
        <v>356</v>
      </c>
      <c r="C375" s="19">
        <f t="shared" si="20"/>
        <v>0</v>
      </c>
      <c r="D375" s="19">
        <f t="shared" si="21"/>
        <v>0</v>
      </c>
      <c r="E375" s="19">
        <f t="shared" si="22"/>
        <v>0</v>
      </c>
      <c r="F375" s="20">
        <f t="shared" si="23"/>
        <v>0</v>
      </c>
      <c r="G375" s="22"/>
    </row>
    <row r="376" spans="2:7" x14ac:dyDescent="0.35">
      <c r="B376" s="18">
        <v>357</v>
      </c>
      <c r="C376" s="19">
        <f t="shared" si="20"/>
        <v>0</v>
      </c>
      <c r="D376" s="19">
        <f t="shared" si="21"/>
        <v>0</v>
      </c>
      <c r="E376" s="19">
        <f t="shared" si="22"/>
        <v>0</v>
      </c>
      <c r="F376" s="20">
        <f t="shared" si="23"/>
        <v>0</v>
      </c>
      <c r="G376" s="22"/>
    </row>
    <row r="377" spans="2:7" x14ac:dyDescent="0.35">
      <c r="B377" s="18">
        <v>358</v>
      </c>
      <c r="C377" s="19">
        <f t="shared" si="20"/>
        <v>0</v>
      </c>
      <c r="D377" s="19">
        <f t="shared" si="21"/>
        <v>0</v>
      </c>
      <c r="E377" s="19">
        <f t="shared" si="22"/>
        <v>0</v>
      </c>
      <c r="F377" s="20">
        <f t="shared" si="23"/>
        <v>0</v>
      </c>
      <c r="G377" s="22"/>
    </row>
    <row r="378" spans="2:7" x14ac:dyDescent="0.35">
      <c r="B378" s="18">
        <v>359</v>
      </c>
      <c r="C378" s="19">
        <f t="shared" si="20"/>
        <v>0</v>
      </c>
      <c r="D378" s="19">
        <f t="shared" si="21"/>
        <v>0</v>
      </c>
      <c r="E378" s="19">
        <f t="shared" si="22"/>
        <v>0</v>
      </c>
      <c r="F378" s="20">
        <f t="shared" si="23"/>
        <v>0</v>
      </c>
      <c r="G378" s="22"/>
    </row>
    <row r="379" spans="2:7" x14ac:dyDescent="0.35">
      <c r="B379" s="18">
        <v>360</v>
      </c>
      <c r="C379" s="19">
        <f t="shared" si="20"/>
        <v>0</v>
      </c>
      <c r="D379" s="19">
        <f t="shared" si="21"/>
        <v>0</v>
      </c>
      <c r="E379" s="19">
        <f t="shared" si="22"/>
        <v>0</v>
      </c>
      <c r="F379" s="20">
        <f t="shared" si="23"/>
        <v>0</v>
      </c>
      <c r="G379" s="22"/>
    </row>
  </sheetData>
  <mergeCells count="6">
    <mergeCell ref="B15:F16"/>
    <mergeCell ref="B1:F1"/>
    <mergeCell ref="C2:E2"/>
    <mergeCell ref="C3:E3"/>
    <mergeCell ref="C8:E8"/>
    <mergeCell ref="C13:E13"/>
  </mergeCells>
  <phoneticPr fontId="14" type="noConversion"/>
  <conditionalFormatting sqref="B20:G379">
    <cfRule type="expression" dxfId="7" priority="1" stopIfTrue="1">
      <formula>$B20&gt;($E$5*12)</formula>
    </cfRule>
    <cfRule type="expression" dxfId="6" priority="2" stopIfTrue="1">
      <formula>$B20=($E$5*12)</formula>
    </cfRule>
  </conditionalFormatting>
  <dataValidations count="1">
    <dataValidation type="whole" allowBlank="1" showInputMessage="1" showErrorMessage="1" errorTitle="Loan Term (Years)" error="Please enter a loan term of between 1 and 30 years. " promptTitle="Loan Term (Years)" prompt="Please enter a loan term of between 1 and 30 years" sqref="E5" xr:uid="{D9520900-244E-4D21-93B1-281F8D0ABFAB}">
      <formula1>1</formula1>
      <formula2>30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DC8FE-00EE-4F96-BD79-096740F2665A}">
  <dimension ref="B1:I379"/>
  <sheetViews>
    <sheetView topLeftCell="A26" workbookViewId="0">
      <selection activeCell="I35" sqref="I35"/>
    </sheetView>
  </sheetViews>
  <sheetFormatPr defaultColWidth="9.1328125" defaultRowHeight="13.5" x14ac:dyDescent="0.35"/>
  <cols>
    <col min="1" max="1" width="3.73046875" style="2" customWidth="1"/>
    <col min="2" max="3" width="20.73046875" style="3" customWidth="1"/>
    <col min="4" max="4" width="20.73046875" style="18" customWidth="1"/>
    <col min="5" max="6" width="20.73046875" style="3" customWidth="1"/>
    <col min="7" max="7" width="3.73046875" style="3" customWidth="1"/>
    <col min="8" max="8" width="14.46484375" style="2" bestFit="1" customWidth="1"/>
    <col min="9" max="16384" width="9.1328125" style="2"/>
  </cols>
  <sheetData>
    <row r="1" spans="2:7" ht="22.5" x14ac:dyDescent="0.6">
      <c r="B1" s="39" t="s">
        <v>0</v>
      </c>
      <c r="C1" s="39"/>
      <c r="D1" s="39"/>
      <c r="E1" s="39"/>
      <c r="F1" s="39"/>
      <c r="G1" s="1"/>
    </row>
    <row r="2" spans="2:7" x14ac:dyDescent="0.35">
      <c r="C2" s="40" t="s">
        <v>1</v>
      </c>
      <c r="D2" s="40"/>
      <c r="E2" s="40"/>
    </row>
    <row r="3" spans="2:7" ht="13.9" x14ac:dyDescent="0.4">
      <c r="C3" s="41" t="s">
        <v>2</v>
      </c>
      <c r="D3" s="41"/>
      <c r="E3" s="41"/>
    </row>
    <row r="4" spans="2:7" ht="13.9" x14ac:dyDescent="0.4">
      <c r="C4" s="5" t="s">
        <v>3</v>
      </c>
      <c r="D4" s="5"/>
      <c r="E4" s="6">
        <f>Sheet1!D5</f>
        <v>650000</v>
      </c>
      <c r="F4" s="2"/>
      <c r="G4" s="2"/>
    </row>
    <row r="5" spans="2:7" ht="13.9" x14ac:dyDescent="0.4">
      <c r="C5" s="5" t="s">
        <v>4</v>
      </c>
      <c r="D5" s="5"/>
      <c r="E5" s="7">
        <f>Sheet1!D4</f>
        <v>5</v>
      </c>
      <c r="F5" s="2"/>
      <c r="G5" s="2"/>
    </row>
    <row r="6" spans="2:7" ht="13.9" x14ac:dyDescent="0.4">
      <c r="C6" s="5" t="s">
        <v>5</v>
      </c>
      <c r="D6" s="5"/>
      <c r="E6" s="8">
        <f>Sheet1!B8</f>
        <v>7.1400000000000005E-2</v>
      </c>
      <c r="F6" s="2"/>
      <c r="G6" s="2"/>
    </row>
    <row r="7" spans="2:7" ht="13.9" x14ac:dyDescent="0.4">
      <c r="C7" s="9"/>
      <c r="D7" s="9"/>
      <c r="E7" s="10"/>
      <c r="F7" s="2"/>
      <c r="G7" s="2"/>
    </row>
    <row r="8" spans="2:7" ht="13.9" x14ac:dyDescent="0.4">
      <c r="C8" s="41" t="s">
        <v>6</v>
      </c>
      <c r="D8" s="41"/>
      <c r="E8" s="41"/>
    </row>
    <row r="9" spans="2:7" ht="13.9" x14ac:dyDescent="0.4">
      <c r="C9" s="5" t="s">
        <v>7</v>
      </c>
      <c r="D9" s="5"/>
      <c r="E9" s="11">
        <f>PMT(E$6/12,E$5*12,-E$4)</f>
        <v>12913.756306883191</v>
      </c>
    </row>
    <row r="10" spans="2:7" ht="13.9" x14ac:dyDescent="0.4">
      <c r="C10" s="5" t="s">
        <v>8</v>
      </c>
      <c r="D10" s="5"/>
      <c r="E10" s="12">
        <f>E11-E4</f>
        <v>124825.37841299153</v>
      </c>
    </row>
    <row r="11" spans="2:7" ht="13.9" x14ac:dyDescent="0.4">
      <c r="C11" s="5" t="s">
        <v>9</v>
      </c>
      <c r="D11" s="5"/>
      <c r="E11" s="12">
        <f>E9*E5*12</f>
        <v>774825.37841299153</v>
      </c>
    </row>
    <row r="12" spans="2:7" ht="13.9" x14ac:dyDescent="0.4">
      <c r="C12" s="13"/>
      <c r="D12" s="13"/>
      <c r="E12" s="14"/>
    </row>
    <row r="13" spans="2:7" ht="13.9" x14ac:dyDescent="0.4">
      <c r="C13" s="42" t="s">
        <v>10</v>
      </c>
      <c r="D13" s="42"/>
      <c r="E13" s="42"/>
    </row>
    <row r="14" spans="2:7" ht="13.9" x14ac:dyDescent="0.4">
      <c r="C14" s="15"/>
      <c r="D14" s="15"/>
      <c r="E14" s="15"/>
    </row>
    <row r="15" spans="2:7" x14ac:dyDescent="0.35">
      <c r="B15" s="38" t="s">
        <v>11</v>
      </c>
      <c r="C15" s="38"/>
      <c r="D15" s="38"/>
      <c r="E15" s="38"/>
      <c r="F15" s="38"/>
    </row>
    <row r="16" spans="2:7" x14ac:dyDescent="0.35">
      <c r="B16" s="38"/>
      <c r="C16" s="38"/>
      <c r="D16" s="38"/>
      <c r="E16" s="38"/>
      <c r="F16" s="38"/>
    </row>
    <row r="18" spans="2:9" ht="13.9" x14ac:dyDescent="0.4">
      <c r="B18" s="4" t="s">
        <v>12</v>
      </c>
      <c r="C18" s="16" t="s">
        <v>13</v>
      </c>
      <c r="D18" s="16" t="s">
        <v>14</v>
      </c>
      <c r="E18" s="16" t="s">
        <v>15</v>
      </c>
      <c r="F18" s="16" t="s">
        <v>16</v>
      </c>
      <c r="G18" s="17"/>
    </row>
    <row r="19" spans="2:9" x14ac:dyDescent="0.35">
      <c r="B19" s="18">
        <v>0</v>
      </c>
      <c r="C19" s="19"/>
      <c r="D19" s="20"/>
      <c r="E19" s="20"/>
      <c r="F19" s="19">
        <f>E4</f>
        <v>650000</v>
      </c>
      <c r="G19" s="21"/>
    </row>
    <row r="20" spans="2:9" x14ac:dyDescent="0.35">
      <c r="B20" s="18">
        <v>1</v>
      </c>
      <c r="C20" s="19">
        <f t="shared" ref="C20:C83" si="0">IF(ROUND(F19,5)&gt;0,E$9,0)</f>
        <v>12913.756306883191</v>
      </c>
      <c r="D20" s="19">
        <f t="shared" ref="D20:D83" si="1">IF(C20&gt;0,IPMT(E$6/12,B20,E$5*12,-E$4),0)</f>
        <v>3867.5000000000005</v>
      </c>
      <c r="E20" s="19">
        <f t="shared" ref="E20:E83" si="2">IF(C20&gt;0,PPMT(E$6/12,B20,E$5*12,-E$4),0)</f>
        <v>9046.2563068831914</v>
      </c>
      <c r="F20" s="20">
        <f t="shared" ref="F20:F83" si="3">IF(ROUND(F19,5)&gt;0,F19-E20,0)</f>
        <v>640953.74369311682</v>
      </c>
      <c r="G20" s="22"/>
    </row>
    <row r="21" spans="2:9" x14ac:dyDescent="0.35">
      <c r="B21" s="18">
        <v>2</v>
      </c>
      <c r="C21" s="19">
        <f t="shared" si="0"/>
        <v>12913.756306883191</v>
      </c>
      <c r="D21" s="19">
        <f t="shared" si="1"/>
        <v>3813.6747749740448</v>
      </c>
      <c r="E21" s="19">
        <f t="shared" si="2"/>
        <v>9100.0815319091471</v>
      </c>
      <c r="F21" s="20">
        <f t="shared" si="3"/>
        <v>631853.66216120764</v>
      </c>
      <c r="G21" s="22"/>
    </row>
    <row r="22" spans="2:9" x14ac:dyDescent="0.35">
      <c r="B22" s="18">
        <v>3</v>
      </c>
      <c r="C22" s="19">
        <f t="shared" si="0"/>
        <v>12913.756306883191</v>
      </c>
      <c r="D22" s="19">
        <f t="shared" si="1"/>
        <v>3759.5292898591856</v>
      </c>
      <c r="E22" s="19">
        <f t="shared" si="2"/>
        <v>9154.2270170240063</v>
      </c>
      <c r="F22" s="20">
        <f t="shared" si="3"/>
        <v>622699.43514418369</v>
      </c>
      <c r="G22" s="22"/>
    </row>
    <row r="23" spans="2:9" x14ac:dyDescent="0.35">
      <c r="B23" s="18">
        <v>4</v>
      </c>
      <c r="C23" s="19">
        <f t="shared" si="0"/>
        <v>12913.756306883191</v>
      </c>
      <c r="D23" s="19">
        <f t="shared" si="1"/>
        <v>3705.0616391078925</v>
      </c>
      <c r="E23" s="19">
        <f t="shared" si="2"/>
        <v>9208.6946677752985</v>
      </c>
      <c r="F23" s="20">
        <f t="shared" si="3"/>
        <v>613490.74047640839</v>
      </c>
      <c r="G23" s="22"/>
    </row>
    <row r="24" spans="2:9" x14ac:dyDescent="0.35">
      <c r="B24" s="18">
        <v>5</v>
      </c>
      <c r="C24" s="19">
        <f t="shared" si="0"/>
        <v>12913.756306883191</v>
      </c>
      <c r="D24" s="19">
        <f t="shared" si="1"/>
        <v>3650.2699058346288</v>
      </c>
      <c r="E24" s="19">
        <f t="shared" si="2"/>
        <v>9263.4864010485635</v>
      </c>
      <c r="F24" s="20">
        <f t="shared" si="3"/>
        <v>604227.25407535979</v>
      </c>
      <c r="G24" s="22"/>
    </row>
    <row r="25" spans="2:9" x14ac:dyDescent="0.35">
      <c r="B25" s="18">
        <v>6</v>
      </c>
      <c r="C25" s="19">
        <f t="shared" si="0"/>
        <v>12913.756306883191</v>
      </c>
      <c r="D25" s="19">
        <f t="shared" si="1"/>
        <v>3595.1521617483909</v>
      </c>
      <c r="E25" s="19">
        <f t="shared" si="2"/>
        <v>9318.6041451347992</v>
      </c>
      <c r="F25" s="20">
        <f t="shared" si="3"/>
        <v>594908.64993022499</v>
      </c>
      <c r="G25" s="22"/>
    </row>
    <row r="26" spans="2:9" x14ac:dyDescent="0.35">
      <c r="B26" s="18">
        <v>7</v>
      </c>
      <c r="C26" s="19">
        <f t="shared" si="0"/>
        <v>12913.756306883191</v>
      </c>
      <c r="D26" s="19">
        <f t="shared" si="1"/>
        <v>3539.7064670848381</v>
      </c>
      <c r="E26" s="19">
        <f t="shared" si="2"/>
        <v>9374.049839798352</v>
      </c>
      <c r="F26" s="20">
        <f t="shared" si="3"/>
        <v>585534.60009042663</v>
      </c>
      <c r="G26" s="22"/>
    </row>
    <row r="27" spans="2:9" x14ac:dyDescent="0.35">
      <c r="B27" s="18">
        <v>8</v>
      </c>
      <c r="C27" s="19">
        <f t="shared" si="0"/>
        <v>12913.756306883191</v>
      </c>
      <c r="D27" s="19">
        <f t="shared" si="1"/>
        <v>3483.9308705380386</v>
      </c>
      <c r="E27" s="19">
        <f t="shared" si="2"/>
        <v>9429.8254363451542</v>
      </c>
      <c r="F27" s="20">
        <f t="shared" si="3"/>
        <v>576104.77465408144</v>
      </c>
      <c r="G27" s="22"/>
    </row>
    <row r="28" spans="2:9" x14ac:dyDescent="0.35">
      <c r="B28" s="18">
        <v>9</v>
      </c>
      <c r="C28" s="19">
        <f t="shared" si="0"/>
        <v>12913.756306883191</v>
      </c>
      <c r="D28" s="19">
        <f t="shared" si="1"/>
        <v>3427.8234091917843</v>
      </c>
      <c r="E28" s="19">
        <f t="shared" si="2"/>
        <v>9485.9328976914057</v>
      </c>
      <c r="F28" s="20">
        <f t="shared" si="3"/>
        <v>566618.84175639006</v>
      </c>
      <c r="G28" s="22"/>
    </row>
    <row r="29" spans="2:9" x14ac:dyDescent="0.35">
      <c r="B29" s="18">
        <v>10</v>
      </c>
      <c r="C29" s="19">
        <f t="shared" si="0"/>
        <v>12913.756306883191</v>
      </c>
      <c r="D29" s="19">
        <f t="shared" si="1"/>
        <v>3371.3821084505203</v>
      </c>
      <c r="E29" s="19">
        <f t="shared" si="2"/>
        <v>9542.3741984326698</v>
      </c>
      <c r="F29" s="20">
        <f t="shared" si="3"/>
        <v>557076.4675579574</v>
      </c>
      <c r="G29" s="22"/>
    </row>
    <row r="30" spans="2:9" x14ac:dyDescent="0.35">
      <c r="B30" s="18">
        <v>11</v>
      </c>
      <c r="C30" s="19">
        <f t="shared" si="0"/>
        <v>12913.756306883191</v>
      </c>
      <c r="D30" s="19">
        <f t="shared" si="1"/>
        <v>3314.6049819698469</v>
      </c>
      <c r="E30" s="19">
        <f t="shared" si="2"/>
        <v>9599.1513249133459</v>
      </c>
      <c r="F30" s="20">
        <f t="shared" si="3"/>
        <v>547477.31623304402</v>
      </c>
      <c r="G30" s="22"/>
    </row>
    <row r="31" spans="2:9" x14ac:dyDescent="0.35">
      <c r="B31" s="18">
        <v>12</v>
      </c>
      <c r="C31" s="19">
        <f t="shared" si="0"/>
        <v>12913.756306883191</v>
      </c>
      <c r="D31" s="19">
        <f t="shared" si="1"/>
        <v>3257.4900315866121</v>
      </c>
      <c r="E31" s="19">
        <f t="shared" si="2"/>
        <v>9656.2662752965807</v>
      </c>
      <c r="F31" s="20">
        <f t="shared" si="3"/>
        <v>537821.04995774745</v>
      </c>
      <c r="G31" s="22"/>
      <c r="H31" s="2" t="s">
        <v>21</v>
      </c>
      <c r="I31" s="26">
        <f>SUM(D20:D31)</f>
        <v>42786.125640345781</v>
      </c>
    </row>
    <row r="32" spans="2:9" x14ac:dyDescent="0.35">
      <c r="B32" s="18">
        <v>13</v>
      </c>
      <c r="C32" s="19">
        <f t="shared" si="0"/>
        <v>12913.756306883191</v>
      </c>
      <c r="D32" s="19">
        <f t="shared" si="1"/>
        <v>3200.035247248597</v>
      </c>
      <c r="E32" s="19">
        <f t="shared" si="2"/>
        <v>9713.721059634594</v>
      </c>
      <c r="F32" s="20">
        <f t="shared" si="3"/>
        <v>528107.32889811287</v>
      </c>
      <c r="G32" s="22"/>
      <c r="H32" s="2" t="s">
        <v>22</v>
      </c>
      <c r="I32" s="26">
        <f>SUM(D32:D43)</f>
        <v>34509.166353121946</v>
      </c>
    </row>
    <row r="33" spans="2:9" x14ac:dyDescent="0.35">
      <c r="B33" s="18">
        <v>14</v>
      </c>
      <c r="C33" s="19">
        <f t="shared" si="0"/>
        <v>12913.756306883191</v>
      </c>
      <c r="D33" s="19">
        <f t="shared" si="1"/>
        <v>3142.2386069437712</v>
      </c>
      <c r="E33" s="19">
        <f t="shared" si="2"/>
        <v>9771.5176999394207</v>
      </c>
      <c r="F33" s="20">
        <f t="shared" si="3"/>
        <v>518335.81119817344</v>
      </c>
      <c r="G33" s="22"/>
      <c r="H33" s="2" t="s">
        <v>23</v>
      </c>
      <c r="I33" s="26">
        <f>SUM(D44:D56)</f>
        <v>27335.232099184752</v>
      </c>
    </row>
    <row r="34" spans="2:9" x14ac:dyDescent="0.35">
      <c r="B34" s="18">
        <v>15</v>
      </c>
      <c r="C34" s="19">
        <f t="shared" si="0"/>
        <v>12913.756306883191</v>
      </c>
      <c r="D34" s="19">
        <f t="shared" si="1"/>
        <v>3084.0980766291314</v>
      </c>
      <c r="E34" s="19">
        <f t="shared" si="2"/>
        <v>9829.6582302540592</v>
      </c>
      <c r="F34" s="20">
        <f t="shared" si="3"/>
        <v>508506.15296791936</v>
      </c>
      <c r="G34" s="22"/>
      <c r="H34" s="2" t="s">
        <v>24</v>
      </c>
      <c r="I34" s="26">
        <f>SUM(D57:D69)</f>
        <v>16067.493978166027</v>
      </c>
    </row>
    <row r="35" spans="2:9" x14ac:dyDescent="0.35">
      <c r="B35" s="18">
        <v>16</v>
      </c>
      <c r="C35" s="19">
        <f t="shared" si="0"/>
        <v>12913.756306883191</v>
      </c>
      <c r="D35" s="19">
        <f t="shared" si="1"/>
        <v>3025.6116101591197</v>
      </c>
      <c r="E35" s="19">
        <f t="shared" si="2"/>
        <v>9888.1446967240699</v>
      </c>
      <c r="F35" s="20">
        <f t="shared" si="3"/>
        <v>498618.00827119529</v>
      </c>
      <c r="G35" s="22"/>
      <c r="H35" s="2" t="s">
        <v>25</v>
      </c>
      <c r="I35" s="26">
        <f>SUM(D70:D82)</f>
        <v>4127.3603421731514</v>
      </c>
    </row>
    <row r="36" spans="2:9" x14ac:dyDescent="0.35">
      <c r="B36" s="18">
        <v>17</v>
      </c>
      <c r="C36" s="19">
        <f t="shared" si="0"/>
        <v>12913.756306883191</v>
      </c>
      <c r="D36" s="19">
        <f t="shared" si="1"/>
        <v>2966.7771492136117</v>
      </c>
      <c r="E36" s="19">
        <f t="shared" si="2"/>
        <v>9946.9791576695789</v>
      </c>
      <c r="F36" s="20">
        <f t="shared" si="3"/>
        <v>488671.0291135257</v>
      </c>
      <c r="G36" s="22"/>
      <c r="I36" s="26"/>
    </row>
    <row r="37" spans="2:9" ht="27" x14ac:dyDescent="0.35">
      <c r="B37" s="18">
        <v>18</v>
      </c>
      <c r="C37" s="19">
        <f t="shared" si="0"/>
        <v>12913.756306883191</v>
      </c>
      <c r="D37" s="19">
        <f t="shared" si="1"/>
        <v>2907.5926232254774</v>
      </c>
      <c r="E37" s="19">
        <f t="shared" si="2"/>
        <v>10006.163683657715</v>
      </c>
      <c r="F37" s="20">
        <f t="shared" si="3"/>
        <v>478664.86542986799</v>
      </c>
      <c r="G37" s="22"/>
      <c r="H37" s="27" t="s">
        <v>26</v>
      </c>
      <c r="I37" s="26">
        <f>SUM(I31:I33)</f>
        <v>104630.52409265247</v>
      </c>
    </row>
    <row r="38" spans="2:9" ht="27" x14ac:dyDescent="0.35">
      <c r="B38" s="18">
        <v>19</v>
      </c>
      <c r="C38" s="19">
        <f t="shared" si="0"/>
        <v>12913.756306883191</v>
      </c>
      <c r="D38" s="19">
        <f t="shared" si="1"/>
        <v>2848.0559493077149</v>
      </c>
      <c r="E38" s="19">
        <f t="shared" si="2"/>
        <v>10065.700357575477</v>
      </c>
      <c r="F38" s="20">
        <f t="shared" si="3"/>
        <v>468599.1650722925</v>
      </c>
      <c r="G38" s="22"/>
      <c r="H38" s="27" t="s">
        <v>27</v>
      </c>
      <c r="I38" s="26">
        <f>SUM(I31:I35)</f>
        <v>124825.37841299165</v>
      </c>
    </row>
    <row r="39" spans="2:9" x14ac:dyDescent="0.35">
      <c r="B39" s="18">
        <v>20</v>
      </c>
      <c r="C39" s="19">
        <f t="shared" si="0"/>
        <v>12913.756306883191</v>
      </c>
      <c r="D39" s="19">
        <f t="shared" si="1"/>
        <v>2788.1650321801408</v>
      </c>
      <c r="E39" s="19">
        <f t="shared" si="2"/>
        <v>10125.591274703051</v>
      </c>
      <c r="F39" s="20">
        <f t="shared" si="3"/>
        <v>458473.57379758946</v>
      </c>
      <c r="G39" s="22"/>
      <c r="I39" s="26"/>
    </row>
    <row r="40" spans="2:9" x14ac:dyDescent="0.35">
      <c r="B40" s="18">
        <v>21</v>
      </c>
      <c r="C40" s="19">
        <f t="shared" si="0"/>
        <v>12913.756306883191</v>
      </c>
      <c r="D40" s="19">
        <f t="shared" si="1"/>
        <v>2727.9177640956573</v>
      </c>
      <c r="E40" s="19">
        <f t="shared" si="2"/>
        <v>10185.838542787535</v>
      </c>
      <c r="F40" s="20">
        <f t="shared" si="3"/>
        <v>448287.73525480193</v>
      </c>
      <c r="G40" s="22"/>
      <c r="I40" s="26"/>
    </row>
    <row r="41" spans="2:9" x14ac:dyDescent="0.35">
      <c r="B41" s="18">
        <v>22</v>
      </c>
      <c r="C41" s="19">
        <f t="shared" si="0"/>
        <v>12913.756306883191</v>
      </c>
      <c r="D41" s="19">
        <f t="shared" si="1"/>
        <v>2667.3120247660709</v>
      </c>
      <c r="E41" s="19">
        <f t="shared" si="2"/>
        <v>10246.444282117118</v>
      </c>
      <c r="F41" s="20">
        <f t="shared" si="3"/>
        <v>438041.2909726848</v>
      </c>
      <c r="G41" s="22"/>
      <c r="I41" s="26"/>
    </row>
    <row r="42" spans="2:9" x14ac:dyDescent="0.35">
      <c r="B42" s="18">
        <v>23</v>
      </c>
      <c r="C42" s="19">
        <f t="shared" si="0"/>
        <v>12913.756306883191</v>
      </c>
      <c r="D42" s="19">
        <f t="shared" si="1"/>
        <v>2606.3456812874742</v>
      </c>
      <c r="E42" s="19">
        <f t="shared" si="2"/>
        <v>10307.410625595718</v>
      </c>
      <c r="F42" s="20">
        <f t="shared" si="3"/>
        <v>427733.88034708909</v>
      </c>
      <c r="G42" s="22"/>
    </row>
    <row r="43" spans="2:9" x14ac:dyDescent="0.35">
      <c r="B43" s="18">
        <v>24</v>
      </c>
      <c r="C43" s="19">
        <f t="shared" si="0"/>
        <v>12913.756306883191</v>
      </c>
      <c r="D43" s="19">
        <f t="shared" si="1"/>
        <v>2545.0165880651793</v>
      </c>
      <c r="E43" s="19">
        <f t="shared" si="2"/>
        <v>10368.739718818011</v>
      </c>
      <c r="F43" s="20">
        <f t="shared" si="3"/>
        <v>417365.1406282711</v>
      </c>
      <c r="G43" s="22"/>
    </row>
    <row r="44" spans="2:9" x14ac:dyDescent="0.35">
      <c r="B44" s="18">
        <v>25</v>
      </c>
      <c r="C44" s="19">
        <f t="shared" si="0"/>
        <v>12913.756306883191</v>
      </c>
      <c r="D44" s="19">
        <f t="shared" si="1"/>
        <v>2483.322586738213</v>
      </c>
      <c r="E44" s="19">
        <f t="shared" si="2"/>
        <v>10430.433720144978</v>
      </c>
      <c r="F44" s="20">
        <f t="shared" si="3"/>
        <v>406934.70690812613</v>
      </c>
      <c r="G44" s="22"/>
    </row>
    <row r="45" spans="2:9" x14ac:dyDescent="0.35">
      <c r="B45" s="18">
        <v>26</v>
      </c>
      <c r="C45" s="19">
        <f t="shared" si="0"/>
        <v>12913.756306883191</v>
      </c>
      <c r="D45" s="19">
        <f t="shared" si="1"/>
        <v>2421.2615061033498</v>
      </c>
      <c r="E45" s="19">
        <f t="shared" si="2"/>
        <v>10492.494800779841</v>
      </c>
      <c r="F45" s="20">
        <f t="shared" si="3"/>
        <v>396442.21210734628</v>
      </c>
      <c r="G45" s="22"/>
    </row>
    <row r="46" spans="2:9" x14ac:dyDescent="0.35">
      <c r="B46" s="18">
        <v>27</v>
      </c>
      <c r="C46" s="19">
        <f t="shared" si="0"/>
        <v>12913.756306883191</v>
      </c>
      <c r="D46" s="19">
        <f t="shared" si="1"/>
        <v>2358.8311620387103</v>
      </c>
      <c r="E46" s="19">
        <f t="shared" si="2"/>
        <v>10554.925144844481</v>
      </c>
      <c r="F46" s="20">
        <f t="shared" si="3"/>
        <v>385887.28696250182</v>
      </c>
      <c r="G46" s="22"/>
    </row>
    <row r="47" spans="2:9" x14ac:dyDescent="0.35">
      <c r="B47" s="18">
        <v>28</v>
      </c>
      <c r="C47" s="19">
        <f t="shared" si="0"/>
        <v>12913.756306883191</v>
      </c>
      <c r="D47" s="19">
        <f t="shared" si="1"/>
        <v>2296.0293574268853</v>
      </c>
      <c r="E47" s="19">
        <f t="shared" si="2"/>
        <v>10617.726949456306</v>
      </c>
      <c r="F47" s="20">
        <f t="shared" si="3"/>
        <v>375269.5600130455</v>
      </c>
      <c r="G47" s="22"/>
    </row>
    <row r="48" spans="2:9" x14ac:dyDescent="0.35">
      <c r="B48" s="18">
        <v>29</v>
      </c>
      <c r="C48" s="19">
        <f t="shared" si="0"/>
        <v>12913.756306883191</v>
      </c>
      <c r="D48" s="19">
        <f t="shared" si="1"/>
        <v>2232.8538820776203</v>
      </c>
      <c r="E48" s="19">
        <f t="shared" si="2"/>
        <v>10680.90242480557</v>
      </c>
      <c r="F48" s="20">
        <f t="shared" si="3"/>
        <v>364588.65758823993</v>
      </c>
      <c r="G48" s="22"/>
    </row>
    <row r="49" spans="2:7" x14ac:dyDescent="0.35">
      <c r="B49" s="18">
        <v>30</v>
      </c>
      <c r="C49" s="19">
        <f t="shared" si="0"/>
        <v>12913.756306883191</v>
      </c>
      <c r="D49" s="19">
        <f t="shared" si="1"/>
        <v>2169.302512650027</v>
      </c>
      <c r="E49" s="19">
        <f t="shared" si="2"/>
        <v>10744.453794233164</v>
      </c>
      <c r="F49" s="20">
        <f t="shared" si="3"/>
        <v>353844.20379400678</v>
      </c>
      <c r="G49" s="22"/>
    </row>
    <row r="50" spans="2:7" x14ac:dyDescent="0.35">
      <c r="B50" s="18">
        <v>31</v>
      </c>
      <c r="C50" s="19">
        <f t="shared" si="0"/>
        <v>12913.756306883191</v>
      </c>
      <c r="D50" s="19">
        <f t="shared" si="1"/>
        <v>2105.3730125743396</v>
      </c>
      <c r="E50" s="19">
        <f t="shared" si="2"/>
        <v>10808.383294308851</v>
      </c>
      <c r="F50" s="20">
        <f t="shared" si="3"/>
        <v>343035.82049969793</v>
      </c>
      <c r="G50" s="22"/>
    </row>
    <row r="51" spans="2:7" x14ac:dyDescent="0.35">
      <c r="B51" s="18">
        <v>32</v>
      </c>
      <c r="C51" s="19">
        <f t="shared" si="0"/>
        <v>12913.756306883191</v>
      </c>
      <c r="D51" s="19">
        <f t="shared" si="1"/>
        <v>2041.0631319732022</v>
      </c>
      <c r="E51" s="19">
        <f t="shared" si="2"/>
        <v>10872.693174909989</v>
      </c>
      <c r="F51" s="20">
        <f t="shared" si="3"/>
        <v>332163.12732478796</v>
      </c>
      <c r="G51" s="22"/>
    </row>
    <row r="52" spans="2:7" x14ac:dyDescent="0.35">
      <c r="B52" s="18">
        <v>33</v>
      </c>
      <c r="C52" s="19">
        <f t="shared" si="0"/>
        <v>12913.756306883191</v>
      </c>
      <c r="D52" s="19">
        <f t="shared" si="1"/>
        <v>1976.3706075824875</v>
      </c>
      <c r="E52" s="19">
        <f t="shared" si="2"/>
        <v>10937.385699300705</v>
      </c>
      <c r="F52" s="20">
        <f t="shared" si="3"/>
        <v>321225.74162548728</v>
      </c>
      <c r="G52" s="22"/>
    </row>
    <row r="53" spans="2:7" x14ac:dyDescent="0.35">
      <c r="B53" s="18">
        <v>34</v>
      </c>
      <c r="C53" s="19">
        <f t="shared" si="0"/>
        <v>12913.756306883191</v>
      </c>
      <c r="D53" s="19">
        <f t="shared" si="1"/>
        <v>1911.2931626716484</v>
      </c>
      <c r="E53" s="19">
        <f t="shared" si="2"/>
        <v>11002.463144211542</v>
      </c>
      <c r="F53" s="20">
        <f t="shared" si="3"/>
        <v>310223.27848127572</v>
      </c>
      <c r="G53" s="22"/>
    </row>
    <row r="54" spans="2:7" x14ac:dyDescent="0.35">
      <c r="B54" s="18">
        <v>35</v>
      </c>
      <c r="C54" s="19">
        <f t="shared" si="0"/>
        <v>12913.756306883191</v>
      </c>
      <c r="D54" s="19">
        <f t="shared" si="1"/>
        <v>1845.8285069635897</v>
      </c>
      <c r="E54" s="19">
        <f t="shared" si="2"/>
        <v>11067.927799919602</v>
      </c>
      <c r="F54" s="20">
        <f t="shared" si="3"/>
        <v>299155.3506813561</v>
      </c>
      <c r="G54" s="22"/>
    </row>
    <row r="55" spans="2:7" x14ac:dyDescent="0.35">
      <c r="B55" s="18">
        <v>36</v>
      </c>
      <c r="C55" s="19">
        <f t="shared" si="0"/>
        <v>12913.756306883191</v>
      </c>
      <c r="D55" s="19">
        <f t="shared" si="1"/>
        <v>1779.9743365540683</v>
      </c>
      <c r="E55" s="19">
        <f t="shared" si="2"/>
        <v>11133.781970329122</v>
      </c>
      <c r="F55" s="20">
        <f t="shared" si="3"/>
        <v>288021.56871102698</v>
      </c>
      <c r="G55" s="22"/>
    </row>
    <row r="56" spans="2:7" x14ac:dyDescent="0.35">
      <c r="B56" s="18">
        <v>37</v>
      </c>
      <c r="C56" s="19">
        <f t="shared" si="0"/>
        <v>12913.756306883191</v>
      </c>
      <c r="D56" s="19">
        <f t="shared" si="1"/>
        <v>1713.7283338306099</v>
      </c>
      <c r="E56" s="19">
        <f t="shared" si="2"/>
        <v>11200.027973052582</v>
      </c>
      <c r="F56" s="20">
        <f t="shared" si="3"/>
        <v>276821.5407379744</v>
      </c>
      <c r="G56" s="22"/>
    </row>
    <row r="57" spans="2:7" x14ac:dyDescent="0.35">
      <c r="B57" s="18">
        <v>38</v>
      </c>
      <c r="C57" s="19">
        <f t="shared" si="0"/>
        <v>12913.756306883191</v>
      </c>
      <c r="D57" s="19">
        <f t="shared" si="1"/>
        <v>1647.0881673909469</v>
      </c>
      <c r="E57" s="19">
        <f t="shared" si="2"/>
        <v>11266.668139492243</v>
      </c>
      <c r="F57" s="20">
        <f t="shared" si="3"/>
        <v>265554.87259848218</v>
      </c>
      <c r="G57" s="22"/>
    </row>
    <row r="58" spans="2:7" x14ac:dyDescent="0.35">
      <c r="B58" s="18">
        <v>39</v>
      </c>
      <c r="C58" s="19">
        <f t="shared" si="0"/>
        <v>12913.756306883191</v>
      </c>
      <c r="D58" s="19">
        <f t="shared" si="1"/>
        <v>1580.0514919609677</v>
      </c>
      <c r="E58" s="19">
        <f t="shared" si="2"/>
        <v>11333.704814922223</v>
      </c>
      <c r="F58" s="20">
        <f t="shared" si="3"/>
        <v>254221.16778355997</v>
      </c>
      <c r="G58" s="22"/>
    </row>
    <row r="59" spans="2:7" x14ac:dyDescent="0.35">
      <c r="B59" s="18">
        <v>40</v>
      </c>
      <c r="C59" s="19">
        <f t="shared" si="0"/>
        <v>12913.756306883191</v>
      </c>
      <c r="D59" s="19">
        <f t="shared" si="1"/>
        <v>1512.615948312181</v>
      </c>
      <c r="E59" s="19">
        <f t="shared" si="2"/>
        <v>11401.14035857101</v>
      </c>
      <c r="F59" s="20">
        <f t="shared" si="3"/>
        <v>242820.02742498895</v>
      </c>
      <c r="G59" s="22"/>
    </row>
    <row r="60" spans="2:7" x14ac:dyDescent="0.35">
      <c r="B60" s="18">
        <v>41</v>
      </c>
      <c r="C60" s="19">
        <f t="shared" si="0"/>
        <v>12913.756306883191</v>
      </c>
      <c r="D60" s="19">
        <f t="shared" si="1"/>
        <v>1444.7791631786833</v>
      </c>
      <c r="E60" s="19">
        <f t="shared" si="2"/>
        <v>11468.977143704507</v>
      </c>
      <c r="F60" s="20">
        <f t="shared" si="3"/>
        <v>231351.05028128444</v>
      </c>
      <c r="G60" s="22"/>
    </row>
    <row r="61" spans="2:7" x14ac:dyDescent="0.35">
      <c r="B61" s="18">
        <v>42</v>
      </c>
      <c r="C61" s="19">
        <f t="shared" si="0"/>
        <v>12913.756306883191</v>
      </c>
      <c r="D61" s="19">
        <f t="shared" si="1"/>
        <v>1376.5387491736415</v>
      </c>
      <c r="E61" s="19">
        <f t="shared" si="2"/>
        <v>11537.21755770955</v>
      </c>
      <c r="F61" s="20">
        <f t="shared" si="3"/>
        <v>219813.83272357489</v>
      </c>
      <c r="G61" s="22"/>
    </row>
    <row r="62" spans="2:7" x14ac:dyDescent="0.35">
      <c r="B62" s="18">
        <v>43</v>
      </c>
      <c r="C62" s="19">
        <f t="shared" si="0"/>
        <v>12913.756306883191</v>
      </c>
      <c r="D62" s="19">
        <f t="shared" si="1"/>
        <v>1307.8923047052699</v>
      </c>
      <c r="E62" s="19">
        <f t="shared" si="2"/>
        <v>11605.864002177921</v>
      </c>
      <c r="F62" s="20">
        <f t="shared" si="3"/>
        <v>208207.96872139696</v>
      </c>
      <c r="G62" s="22"/>
    </row>
    <row r="63" spans="2:7" x14ac:dyDescent="0.35">
      <c r="B63" s="18">
        <v>44</v>
      </c>
      <c r="C63" s="19">
        <f t="shared" si="0"/>
        <v>12913.756306883191</v>
      </c>
      <c r="D63" s="19">
        <f t="shared" si="1"/>
        <v>1238.8374138923107</v>
      </c>
      <c r="E63" s="19">
        <f t="shared" si="2"/>
        <v>11674.91889299088</v>
      </c>
      <c r="F63" s="20">
        <f t="shared" si="3"/>
        <v>196533.04982840607</v>
      </c>
      <c r="G63" s="22"/>
    </row>
    <row r="64" spans="2:7" x14ac:dyDescent="0.35">
      <c r="B64" s="18">
        <v>45</v>
      </c>
      <c r="C64" s="19">
        <f t="shared" si="0"/>
        <v>12913.756306883191</v>
      </c>
      <c r="D64" s="19">
        <f t="shared" si="1"/>
        <v>1169.3716464790152</v>
      </c>
      <c r="E64" s="19">
        <f t="shared" si="2"/>
        <v>11744.384660404176</v>
      </c>
      <c r="F64" s="20">
        <f t="shared" si="3"/>
        <v>184788.6651680019</v>
      </c>
      <c r="G64" s="22"/>
    </row>
    <row r="65" spans="2:7" x14ac:dyDescent="0.35">
      <c r="B65" s="18">
        <v>46</v>
      </c>
      <c r="C65" s="19">
        <f t="shared" si="0"/>
        <v>12913.756306883191</v>
      </c>
      <c r="D65" s="19">
        <f t="shared" si="1"/>
        <v>1099.4925577496103</v>
      </c>
      <c r="E65" s="19">
        <f t="shared" si="2"/>
        <v>11814.263749133581</v>
      </c>
      <c r="F65" s="20">
        <f t="shared" si="3"/>
        <v>172974.40141886831</v>
      </c>
      <c r="G65" s="22"/>
    </row>
    <row r="66" spans="2:7" x14ac:dyDescent="0.35">
      <c r="B66" s="18">
        <v>47</v>
      </c>
      <c r="C66" s="19">
        <f t="shared" si="0"/>
        <v>12913.756306883191</v>
      </c>
      <c r="D66" s="19">
        <f t="shared" si="1"/>
        <v>1029.1976884422654</v>
      </c>
      <c r="E66" s="19">
        <f t="shared" si="2"/>
        <v>11884.558618440926</v>
      </c>
      <c r="F66" s="20">
        <f t="shared" si="3"/>
        <v>161089.84280042737</v>
      </c>
      <c r="G66" s="22"/>
    </row>
    <row r="67" spans="2:7" x14ac:dyDescent="0.35">
      <c r="B67" s="18">
        <v>48</v>
      </c>
      <c r="C67" s="19">
        <f t="shared" si="0"/>
        <v>12913.756306883191</v>
      </c>
      <c r="D67" s="19">
        <f t="shared" si="1"/>
        <v>958.48456466254208</v>
      </c>
      <c r="E67" s="19">
        <f t="shared" si="2"/>
        <v>11955.27174222065</v>
      </c>
      <c r="F67" s="20">
        <f t="shared" si="3"/>
        <v>149134.57105820673</v>
      </c>
      <c r="G67" s="22"/>
    </row>
    <row r="68" spans="2:7" x14ac:dyDescent="0.35">
      <c r="B68" s="18">
        <v>49</v>
      </c>
      <c r="C68" s="19">
        <f t="shared" si="0"/>
        <v>12913.756306883191</v>
      </c>
      <c r="D68" s="19">
        <f t="shared" si="1"/>
        <v>887.3506977963292</v>
      </c>
      <c r="E68" s="19">
        <f t="shared" si="2"/>
        <v>12026.405609086862</v>
      </c>
      <c r="F68" s="20">
        <f t="shared" si="3"/>
        <v>137108.16544911987</v>
      </c>
      <c r="G68" s="22"/>
    </row>
    <row r="69" spans="2:7" x14ac:dyDescent="0.35">
      <c r="B69" s="18">
        <v>50</v>
      </c>
      <c r="C69" s="19">
        <f t="shared" si="0"/>
        <v>12913.756306883191</v>
      </c>
      <c r="D69" s="19">
        <f t="shared" si="1"/>
        <v>815.79358442226226</v>
      </c>
      <c r="E69" s="19">
        <f t="shared" si="2"/>
        <v>12097.962722460928</v>
      </c>
      <c r="F69" s="20">
        <f t="shared" si="3"/>
        <v>125010.20272665894</v>
      </c>
      <c r="G69" s="22"/>
    </row>
    <row r="70" spans="2:7" x14ac:dyDescent="0.35">
      <c r="B70" s="18">
        <v>51</v>
      </c>
      <c r="C70" s="19">
        <f t="shared" si="0"/>
        <v>12913.756306883191</v>
      </c>
      <c r="D70" s="19">
        <f t="shared" si="1"/>
        <v>743.81070622361972</v>
      </c>
      <c r="E70" s="19">
        <f t="shared" si="2"/>
        <v>12169.94560065957</v>
      </c>
      <c r="F70" s="20">
        <f t="shared" si="3"/>
        <v>112840.25712599937</v>
      </c>
      <c r="G70" s="22"/>
    </row>
    <row r="71" spans="2:7" x14ac:dyDescent="0.35">
      <c r="B71" s="18">
        <v>52</v>
      </c>
      <c r="C71" s="19">
        <f t="shared" si="0"/>
        <v>12913.756306883191</v>
      </c>
      <c r="D71" s="19">
        <f t="shared" si="1"/>
        <v>671.39952989969538</v>
      </c>
      <c r="E71" s="19">
        <f t="shared" si="2"/>
        <v>12242.356776983495</v>
      </c>
      <c r="F71" s="20">
        <f t="shared" si="3"/>
        <v>100597.90034901588</v>
      </c>
      <c r="G71" s="22"/>
    </row>
    <row r="72" spans="2:7" x14ac:dyDescent="0.35">
      <c r="B72" s="18">
        <v>53</v>
      </c>
      <c r="C72" s="19">
        <f t="shared" si="0"/>
        <v>12913.756306883191</v>
      </c>
      <c r="D72" s="19">
        <f t="shared" si="1"/>
        <v>598.55750707664345</v>
      </c>
      <c r="E72" s="19">
        <f t="shared" si="2"/>
        <v>12315.198799806547</v>
      </c>
      <c r="F72" s="20">
        <f t="shared" si="3"/>
        <v>88282.701549209334</v>
      </c>
      <c r="G72" s="22"/>
    </row>
    <row r="73" spans="2:7" x14ac:dyDescent="0.35">
      <c r="B73" s="18">
        <v>54</v>
      </c>
      <c r="C73" s="19">
        <f t="shared" si="0"/>
        <v>12913.756306883191</v>
      </c>
      <c r="D73" s="19">
        <f t="shared" si="1"/>
        <v>525.2820742177945</v>
      </c>
      <c r="E73" s="19">
        <f t="shared" si="2"/>
        <v>12388.474232665396</v>
      </c>
      <c r="F73" s="20">
        <f t="shared" si="3"/>
        <v>75894.22731654394</v>
      </c>
      <c r="G73" s="22"/>
    </row>
    <row r="74" spans="2:7" x14ac:dyDescent="0.35">
      <c r="B74" s="18">
        <v>55</v>
      </c>
      <c r="C74" s="19">
        <f t="shared" si="0"/>
        <v>12913.756306883191</v>
      </c>
      <c r="D74" s="19">
        <f t="shared" si="1"/>
        <v>451.57065253343546</v>
      </c>
      <c r="E74" s="19">
        <f t="shared" si="2"/>
        <v>12462.185654349754</v>
      </c>
      <c r="F74" s="20">
        <f t="shared" si="3"/>
        <v>63432.041662194184</v>
      </c>
      <c r="G74" s="22"/>
    </row>
    <row r="75" spans="2:7" x14ac:dyDescent="0.35">
      <c r="B75" s="18">
        <v>56</v>
      </c>
      <c r="C75" s="19">
        <f t="shared" si="0"/>
        <v>12913.756306883191</v>
      </c>
      <c r="D75" s="19">
        <f t="shared" si="1"/>
        <v>377.42064789005434</v>
      </c>
      <c r="E75" s="19">
        <f t="shared" si="2"/>
        <v>12536.335658993137</v>
      </c>
      <c r="F75" s="20">
        <f t="shared" si="3"/>
        <v>50895.706003201049</v>
      </c>
      <c r="G75" s="22"/>
    </row>
    <row r="76" spans="2:7" x14ac:dyDescent="0.35">
      <c r="B76" s="18">
        <v>57</v>
      </c>
      <c r="C76" s="19">
        <f t="shared" si="0"/>
        <v>12913.756306883191</v>
      </c>
      <c r="D76" s="19">
        <f t="shared" si="1"/>
        <v>302.82945071904516</v>
      </c>
      <c r="E76" s="19">
        <f t="shared" si="2"/>
        <v>12610.926856164147</v>
      </c>
      <c r="F76" s="20">
        <f t="shared" si="3"/>
        <v>38284.779147036897</v>
      </c>
      <c r="G76" s="22"/>
    </row>
    <row r="77" spans="2:7" x14ac:dyDescent="0.35">
      <c r="B77" s="18">
        <v>58</v>
      </c>
      <c r="C77" s="19">
        <f t="shared" si="0"/>
        <v>12913.756306883191</v>
      </c>
      <c r="D77" s="19">
        <f t="shared" si="1"/>
        <v>227.79443592486842</v>
      </c>
      <c r="E77" s="19">
        <f t="shared" si="2"/>
        <v>12685.961870958321</v>
      </c>
      <c r="F77" s="20">
        <f t="shared" si="3"/>
        <v>25598.817276078575</v>
      </c>
      <c r="G77" s="22"/>
    </row>
    <row r="78" spans="2:7" x14ac:dyDescent="0.35">
      <c r="B78" s="18">
        <v>59</v>
      </c>
      <c r="C78" s="19">
        <f t="shared" si="0"/>
        <v>12913.756306883191</v>
      </c>
      <c r="D78" s="19">
        <f t="shared" si="1"/>
        <v>152.31296279266644</v>
      </c>
      <c r="E78" s="19">
        <f t="shared" si="2"/>
        <v>12761.443344090525</v>
      </c>
      <c r="F78" s="20">
        <f t="shared" si="3"/>
        <v>12837.37393198805</v>
      </c>
      <c r="G78" s="22"/>
    </row>
    <row r="79" spans="2:7" x14ac:dyDescent="0.35">
      <c r="B79" s="18">
        <v>60</v>
      </c>
      <c r="C79" s="19">
        <f t="shared" si="0"/>
        <v>12913.756306883191</v>
      </c>
      <c r="D79" s="19">
        <f t="shared" si="1"/>
        <v>76.382374895327814</v>
      </c>
      <c r="E79" s="19">
        <f t="shared" si="2"/>
        <v>12837.373931987864</v>
      </c>
      <c r="F79" s="20">
        <f t="shared" si="3"/>
        <v>1.8553691916167736E-10</v>
      </c>
      <c r="G79" s="22"/>
    </row>
    <row r="80" spans="2:7" x14ac:dyDescent="0.35">
      <c r="B80" s="18">
        <v>61</v>
      </c>
      <c r="C80" s="19">
        <f t="shared" si="0"/>
        <v>0</v>
      </c>
      <c r="D80" s="19">
        <f t="shared" si="1"/>
        <v>0</v>
      </c>
      <c r="E80" s="19">
        <f t="shared" si="2"/>
        <v>0</v>
      </c>
      <c r="F80" s="20">
        <f t="shared" si="3"/>
        <v>0</v>
      </c>
      <c r="G80" s="22"/>
    </row>
    <row r="81" spans="2:7" x14ac:dyDescent="0.35">
      <c r="B81" s="18">
        <v>62</v>
      </c>
      <c r="C81" s="19">
        <f t="shared" si="0"/>
        <v>0</v>
      </c>
      <c r="D81" s="19">
        <f t="shared" si="1"/>
        <v>0</v>
      </c>
      <c r="E81" s="19">
        <f t="shared" si="2"/>
        <v>0</v>
      </c>
      <c r="F81" s="20">
        <f t="shared" si="3"/>
        <v>0</v>
      </c>
      <c r="G81" s="22"/>
    </row>
    <row r="82" spans="2:7" x14ac:dyDescent="0.35">
      <c r="B82" s="18">
        <v>63</v>
      </c>
      <c r="C82" s="19">
        <f t="shared" si="0"/>
        <v>0</v>
      </c>
      <c r="D82" s="19">
        <f t="shared" si="1"/>
        <v>0</v>
      </c>
      <c r="E82" s="19">
        <f t="shared" si="2"/>
        <v>0</v>
      </c>
      <c r="F82" s="20">
        <f t="shared" si="3"/>
        <v>0</v>
      </c>
      <c r="G82" s="22"/>
    </row>
    <row r="83" spans="2:7" x14ac:dyDescent="0.35">
      <c r="B83" s="18">
        <v>64</v>
      </c>
      <c r="C83" s="19">
        <f t="shared" si="0"/>
        <v>0</v>
      </c>
      <c r="D83" s="19">
        <f t="shared" si="1"/>
        <v>0</v>
      </c>
      <c r="E83" s="19">
        <f t="shared" si="2"/>
        <v>0</v>
      </c>
      <c r="F83" s="20">
        <f t="shared" si="3"/>
        <v>0</v>
      </c>
      <c r="G83" s="22"/>
    </row>
    <row r="84" spans="2:7" x14ac:dyDescent="0.35">
      <c r="B84" s="18">
        <v>65</v>
      </c>
      <c r="C84" s="19">
        <f t="shared" ref="C84:C147" si="4">IF(ROUND(F83,5)&gt;0,E$9,0)</f>
        <v>0</v>
      </c>
      <c r="D84" s="19">
        <f t="shared" ref="D84:D147" si="5">IF(C84&gt;0,IPMT(E$6/12,B84,E$5*12,-E$4),0)</f>
        <v>0</v>
      </c>
      <c r="E84" s="19">
        <f t="shared" ref="E84:E147" si="6">IF(C84&gt;0,PPMT(E$6/12,B84,E$5*12,-E$4),0)</f>
        <v>0</v>
      </c>
      <c r="F84" s="20">
        <f t="shared" ref="F84:F147" si="7">IF(ROUND(F83,5)&gt;0,F83-E84,0)</f>
        <v>0</v>
      </c>
      <c r="G84" s="22"/>
    </row>
    <row r="85" spans="2:7" x14ac:dyDescent="0.35">
      <c r="B85" s="18">
        <v>66</v>
      </c>
      <c r="C85" s="19">
        <f t="shared" si="4"/>
        <v>0</v>
      </c>
      <c r="D85" s="19">
        <f t="shared" si="5"/>
        <v>0</v>
      </c>
      <c r="E85" s="19">
        <f t="shared" si="6"/>
        <v>0</v>
      </c>
      <c r="F85" s="20">
        <f t="shared" si="7"/>
        <v>0</v>
      </c>
      <c r="G85" s="22"/>
    </row>
    <row r="86" spans="2:7" x14ac:dyDescent="0.35">
      <c r="B86" s="18">
        <v>67</v>
      </c>
      <c r="C86" s="19">
        <f t="shared" si="4"/>
        <v>0</v>
      </c>
      <c r="D86" s="19">
        <f t="shared" si="5"/>
        <v>0</v>
      </c>
      <c r="E86" s="19">
        <f t="shared" si="6"/>
        <v>0</v>
      </c>
      <c r="F86" s="20">
        <f t="shared" si="7"/>
        <v>0</v>
      </c>
      <c r="G86" s="22"/>
    </row>
    <row r="87" spans="2:7" x14ac:dyDescent="0.35">
      <c r="B87" s="18">
        <v>68</v>
      </c>
      <c r="C87" s="19">
        <f t="shared" si="4"/>
        <v>0</v>
      </c>
      <c r="D87" s="19">
        <f t="shared" si="5"/>
        <v>0</v>
      </c>
      <c r="E87" s="19">
        <f t="shared" si="6"/>
        <v>0</v>
      </c>
      <c r="F87" s="20">
        <f t="shared" si="7"/>
        <v>0</v>
      </c>
      <c r="G87" s="22"/>
    </row>
    <row r="88" spans="2:7" x14ac:dyDescent="0.35">
      <c r="B88" s="18">
        <v>69</v>
      </c>
      <c r="C88" s="19">
        <f t="shared" si="4"/>
        <v>0</v>
      </c>
      <c r="D88" s="19">
        <f t="shared" si="5"/>
        <v>0</v>
      </c>
      <c r="E88" s="19">
        <f t="shared" si="6"/>
        <v>0</v>
      </c>
      <c r="F88" s="20">
        <f t="shared" si="7"/>
        <v>0</v>
      </c>
      <c r="G88" s="22"/>
    </row>
    <row r="89" spans="2:7" x14ac:dyDescent="0.35">
      <c r="B89" s="18">
        <v>70</v>
      </c>
      <c r="C89" s="19">
        <f t="shared" si="4"/>
        <v>0</v>
      </c>
      <c r="D89" s="19">
        <f t="shared" si="5"/>
        <v>0</v>
      </c>
      <c r="E89" s="19">
        <f t="shared" si="6"/>
        <v>0</v>
      </c>
      <c r="F89" s="20">
        <f t="shared" si="7"/>
        <v>0</v>
      </c>
      <c r="G89" s="22"/>
    </row>
    <row r="90" spans="2:7" x14ac:dyDescent="0.35">
      <c r="B90" s="18">
        <v>71</v>
      </c>
      <c r="C90" s="19">
        <f t="shared" si="4"/>
        <v>0</v>
      </c>
      <c r="D90" s="19">
        <f t="shared" si="5"/>
        <v>0</v>
      </c>
      <c r="E90" s="19">
        <f t="shared" si="6"/>
        <v>0</v>
      </c>
      <c r="F90" s="20">
        <f t="shared" si="7"/>
        <v>0</v>
      </c>
      <c r="G90" s="22"/>
    </row>
    <row r="91" spans="2:7" x14ac:dyDescent="0.35">
      <c r="B91" s="18">
        <v>72</v>
      </c>
      <c r="C91" s="19">
        <f t="shared" si="4"/>
        <v>0</v>
      </c>
      <c r="D91" s="19">
        <f t="shared" si="5"/>
        <v>0</v>
      </c>
      <c r="E91" s="19">
        <f t="shared" si="6"/>
        <v>0</v>
      </c>
      <c r="F91" s="20">
        <f t="shared" si="7"/>
        <v>0</v>
      </c>
      <c r="G91" s="22"/>
    </row>
    <row r="92" spans="2:7" x14ac:dyDescent="0.35">
      <c r="B92" s="18">
        <v>73</v>
      </c>
      <c r="C92" s="19">
        <f t="shared" si="4"/>
        <v>0</v>
      </c>
      <c r="D92" s="19">
        <f t="shared" si="5"/>
        <v>0</v>
      </c>
      <c r="E92" s="19">
        <f t="shared" si="6"/>
        <v>0</v>
      </c>
      <c r="F92" s="20">
        <f t="shared" si="7"/>
        <v>0</v>
      </c>
      <c r="G92" s="22"/>
    </row>
    <row r="93" spans="2:7" x14ac:dyDescent="0.35">
      <c r="B93" s="18">
        <v>74</v>
      </c>
      <c r="C93" s="19">
        <f t="shared" si="4"/>
        <v>0</v>
      </c>
      <c r="D93" s="19">
        <f t="shared" si="5"/>
        <v>0</v>
      </c>
      <c r="E93" s="19">
        <f t="shared" si="6"/>
        <v>0</v>
      </c>
      <c r="F93" s="20">
        <f t="shared" si="7"/>
        <v>0</v>
      </c>
      <c r="G93" s="22"/>
    </row>
    <row r="94" spans="2:7" x14ac:dyDescent="0.35">
      <c r="B94" s="18">
        <v>75</v>
      </c>
      <c r="C94" s="19">
        <f t="shared" si="4"/>
        <v>0</v>
      </c>
      <c r="D94" s="19">
        <f t="shared" si="5"/>
        <v>0</v>
      </c>
      <c r="E94" s="19">
        <f t="shared" si="6"/>
        <v>0</v>
      </c>
      <c r="F94" s="20">
        <f t="shared" si="7"/>
        <v>0</v>
      </c>
      <c r="G94" s="22"/>
    </row>
    <row r="95" spans="2:7" x14ac:dyDescent="0.35">
      <c r="B95" s="18">
        <v>76</v>
      </c>
      <c r="C95" s="19">
        <f t="shared" si="4"/>
        <v>0</v>
      </c>
      <c r="D95" s="19">
        <f t="shared" si="5"/>
        <v>0</v>
      </c>
      <c r="E95" s="19">
        <f t="shared" si="6"/>
        <v>0</v>
      </c>
      <c r="F95" s="20">
        <f t="shared" si="7"/>
        <v>0</v>
      </c>
      <c r="G95" s="22"/>
    </row>
    <row r="96" spans="2:7" x14ac:dyDescent="0.35">
      <c r="B96" s="18">
        <v>77</v>
      </c>
      <c r="C96" s="19">
        <f t="shared" si="4"/>
        <v>0</v>
      </c>
      <c r="D96" s="19">
        <f t="shared" si="5"/>
        <v>0</v>
      </c>
      <c r="E96" s="19">
        <f t="shared" si="6"/>
        <v>0</v>
      </c>
      <c r="F96" s="20">
        <f t="shared" si="7"/>
        <v>0</v>
      </c>
      <c r="G96" s="22"/>
    </row>
    <row r="97" spans="2:7" x14ac:dyDescent="0.35">
      <c r="B97" s="18">
        <v>78</v>
      </c>
      <c r="C97" s="19">
        <f t="shared" si="4"/>
        <v>0</v>
      </c>
      <c r="D97" s="19">
        <f t="shared" si="5"/>
        <v>0</v>
      </c>
      <c r="E97" s="19">
        <f t="shared" si="6"/>
        <v>0</v>
      </c>
      <c r="F97" s="20">
        <f t="shared" si="7"/>
        <v>0</v>
      </c>
      <c r="G97" s="22"/>
    </row>
    <row r="98" spans="2:7" x14ac:dyDescent="0.35">
      <c r="B98" s="18">
        <v>79</v>
      </c>
      <c r="C98" s="19">
        <f t="shared" si="4"/>
        <v>0</v>
      </c>
      <c r="D98" s="19">
        <f t="shared" si="5"/>
        <v>0</v>
      </c>
      <c r="E98" s="19">
        <f t="shared" si="6"/>
        <v>0</v>
      </c>
      <c r="F98" s="20">
        <f t="shared" si="7"/>
        <v>0</v>
      </c>
      <c r="G98" s="22"/>
    </row>
    <row r="99" spans="2:7" x14ac:dyDescent="0.35">
      <c r="B99" s="18">
        <v>80</v>
      </c>
      <c r="C99" s="19">
        <f t="shared" si="4"/>
        <v>0</v>
      </c>
      <c r="D99" s="19">
        <f t="shared" si="5"/>
        <v>0</v>
      </c>
      <c r="E99" s="19">
        <f t="shared" si="6"/>
        <v>0</v>
      </c>
      <c r="F99" s="20">
        <f t="shared" si="7"/>
        <v>0</v>
      </c>
      <c r="G99" s="22"/>
    </row>
    <row r="100" spans="2:7" x14ac:dyDescent="0.35">
      <c r="B100" s="18">
        <v>81</v>
      </c>
      <c r="C100" s="19">
        <f t="shared" si="4"/>
        <v>0</v>
      </c>
      <c r="D100" s="19">
        <f t="shared" si="5"/>
        <v>0</v>
      </c>
      <c r="E100" s="19">
        <f t="shared" si="6"/>
        <v>0</v>
      </c>
      <c r="F100" s="20">
        <f t="shared" si="7"/>
        <v>0</v>
      </c>
      <c r="G100" s="22"/>
    </row>
    <row r="101" spans="2:7" x14ac:dyDescent="0.35">
      <c r="B101" s="18">
        <v>82</v>
      </c>
      <c r="C101" s="19">
        <f t="shared" si="4"/>
        <v>0</v>
      </c>
      <c r="D101" s="19">
        <f t="shared" si="5"/>
        <v>0</v>
      </c>
      <c r="E101" s="19">
        <f t="shared" si="6"/>
        <v>0</v>
      </c>
      <c r="F101" s="20">
        <f t="shared" si="7"/>
        <v>0</v>
      </c>
      <c r="G101" s="22"/>
    </row>
    <row r="102" spans="2:7" x14ac:dyDescent="0.35">
      <c r="B102" s="18">
        <v>83</v>
      </c>
      <c r="C102" s="19">
        <f t="shared" si="4"/>
        <v>0</v>
      </c>
      <c r="D102" s="19">
        <f t="shared" si="5"/>
        <v>0</v>
      </c>
      <c r="E102" s="19">
        <f t="shared" si="6"/>
        <v>0</v>
      </c>
      <c r="F102" s="20">
        <f t="shared" si="7"/>
        <v>0</v>
      </c>
      <c r="G102" s="22"/>
    </row>
    <row r="103" spans="2:7" x14ac:dyDescent="0.35">
      <c r="B103" s="18">
        <v>84</v>
      </c>
      <c r="C103" s="19">
        <f t="shared" si="4"/>
        <v>0</v>
      </c>
      <c r="D103" s="19">
        <f t="shared" si="5"/>
        <v>0</v>
      </c>
      <c r="E103" s="19">
        <f t="shared" si="6"/>
        <v>0</v>
      </c>
      <c r="F103" s="20">
        <f t="shared" si="7"/>
        <v>0</v>
      </c>
      <c r="G103" s="22"/>
    </row>
    <row r="104" spans="2:7" x14ac:dyDescent="0.35">
      <c r="B104" s="18">
        <v>85</v>
      </c>
      <c r="C104" s="19">
        <f t="shared" si="4"/>
        <v>0</v>
      </c>
      <c r="D104" s="19">
        <f t="shared" si="5"/>
        <v>0</v>
      </c>
      <c r="E104" s="19">
        <f t="shared" si="6"/>
        <v>0</v>
      </c>
      <c r="F104" s="20">
        <f t="shared" si="7"/>
        <v>0</v>
      </c>
      <c r="G104" s="22"/>
    </row>
    <row r="105" spans="2:7" x14ac:dyDescent="0.35">
      <c r="B105" s="18">
        <v>86</v>
      </c>
      <c r="C105" s="19">
        <f t="shared" si="4"/>
        <v>0</v>
      </c>
      <c r="D105" s="19">
        <f t="shared" si="5"/>
        <v>0</v>
      </c>
      <c r="E105" s="19">
        <f t="shared" si="6"/>
        <v>0</v>
      </c>
      <c r="F105" s="20">
        <f t="shared" si="7"/>
        <v>0</v>
      </c>
      <c r="G105" s="22"/>
    </row>
    <row r="106" spans="2:7" x14ac:dyDescent="0.35">
      <c r="B106" s="18">
        <v>87</v>
      </c>
      <c r="C106" s="19">
        <f t="shared" si="4"/>
        <v>0</v>
      </c>
      <c r="D106" s="19">
        <f t="shared" si="5"/>
        <v>0</v>
      </c>
      <c r="E106" s="19">
        <f t="shared" si="6"/>
        <v>0</v>
      </c>
      <c r="F106" s="20">
        <f t="shared" si="7"/>
        <v>0</v>
      </c>
      <c r="G106" s="22"/>
    </row>
    <row r="107" spans="2:7" x14ac:dyDescent="0.35">
      <c r="B107" s="18">
        <v>88</v>
      </c>
      <c r="C107" s="19">
        <f t="shared" si="4"/>
        <v>0</v>
      </c>
      <c r="D107" s="19">
        <f t="shared" si="5"/>
        <v>0</v>
      </c>
      <c r="E107" s="19">
        <f t="shared" si="6"/>
        <v>0</v>
      </c>
      <c r="F107" s="20">
        <f t="shared" si="7"/>
        <v>0</v>
      </c>
      <c r="G107" s="22"/>
    </row>
    <row r="108" spans="2:7" x14ac:dyDescent="0.35">
      <c r="B108" s="18">
        <v>89</v>
      </c>
      <c r="C108" s="19">
        <f t="shared" si="4"/>
        <v>0</v>
      </c>
      <c r="D108" s="19">
        <f t="shared" si="5"/>
        <v>0</v>
      </c>
      <c r="E108" s="19">
        <f t="shared" si="6"/>
        <v>0</v>
      </c>
      <c r="F108" s="20">
        <f t="shared" si="7"/>
        <v>0</v>
      </c>
      <c r="G108" s="22"/>
    </row>
    <row r="109" spans="2:7" x14ac:dyDescent="0.35">
      <c r="B109" s="18">
        <v>90</v>
      </c>
      <c r="C109" s="19">
        <f t="shared" si="4"/>
        <v>0</v>
      </c>
      <c r="D109" s="19">
        <f t="shared" si="5"/>
        <v>0</v>
      </c>
      <c r="E109" s="19">
        <f t="shared" si="6"/>
        <v>0</v>
      </c>
      <c r="F109" s="20">
        <f t="shared" si="7"/>
        <v>0</v>
      </c>
      <c r="G109" s="22"/>
    </row>
    <row r="110" spans="2:7" x14ac:dyDescent="0.35">
      <c r="B110" s="18">
        <v>91</v>
      </c>
      <c r="C110" s="19">
        <f t="shared" si="4"/>
        <v>0</v>
      </c>
      <c r="D110" s="19">
        <f t="shared" si="5"/>
        <v>0</v>
      </c>
      <c r="E110" s="19">
        <f t="shared" si="6"/>
        <v>0</v>
      </c>
      <c r="F110" s="20">
        <f t="shared" si="7"/>
        <v>0</v>
      </c>
      <c r="G110" s="22"/>
    </row>
    <row r="111" spans="2:7" x14ac:dyDescent="0.35">
      <c r="B111" s="18">
        <v>92</v>
      </c>
      <c r="C111" s="19">
        <f t="shared" si="4"/>
        <v>0</v>
      </c>
      <c r="D111" s="19">
        <f t="shared" si="5"/>
        <v>0</v>
      </c>
      <c r="E111" s="19">
        <f t="shared" si="6"/>
        <v>0</v>
      </c>
      <c r="F111" s="20">
        <f t="shared" si="7"/>
        <v>0</v>
      </c>
      <c r="G111" s="22"/>
    </row>
    <row r="112" spans="2:7" x14ac:dyDescent="0.35">
      <c r="B112" s="18">
        <v>93</v>
      </c>
      <c r="C112" s="19">
        <f t="shared" si="4"/>
        <v>0</v>
      </c>
      <c r="D112" s="19">
        <f t="shared" si="5"/>
        <v>0</v>
      </c>
      <c r="E112" s="19">
        <f t="shared" si="6"/>
        <v>0</v>
      </c>
      <c r="F112" s="20">
        <f t="shared" si="7"/>
        <v>0</v>
      </c>
      <c r="G112" s="22"/>
    </row>
    <row r="113" spans="2:7" x14ac:dyDescent="0.35">
      <c r="B113" s="18">
        <v>94</v>
      </c>
      <c r="C113" s="19">
        <f t="shared" si="4"/>
        <v>0</v>
      </c>
      <c r="D113" s="19">
        <f t="shared" si="5"/>
        <v>0</v>
      </c>
      <c r="E113" s="19">
        <f t="shared" si="6"/>
        <v>0</v>
      </c>
      <c r="F113" s="20">
        <f t="shared" si="7"/>
        <v>0</v>
      </c>
      <c r="G113" s="22"/>
    </row>
    <row r="114" spans="2:7" x14ac:dyDescent="0.35">
      <c r="B114" s="18">
        <v>95</v>
      </c>
      <c r="C114" s="19">
        <f t="shared" si="4"/>
        <v>0</v>
      </c>
      <c r="D114" s="19">
        <f t="shared" si="5"/>
        <v>0</v>
      </c>
      <c r="E114" s="19">
        <f t="shared" si="6"/>
        <v>0</v>
      </c>
      <c r="F114" s="20">
        <f t="shared" si="7"/>
        <v>0</v>
      </c>
      <c r="G114" s="22"/>
    </row>
    <row r="115" spans="2:7" x14ac:dyDescent="0.35">
      <c r="B115" s="18">
        <v>96</v>
      </c>
      <c r="C115" s="19">
        <f t="shared" si="4"/>
        <v>0</v>
      </c>
      <c r="D115" s="19">
        <f t="shared" si="5"/>
        <v>0</v>
      </c>
      <c r="E115" s="19">
        <f t="shared" si="6"/>
        <v>0</v>
      </c>
      <c r="F115" s="20">
        <f t="shared" si="7"/>
        <v>0</v>
      </c>
      <c r="G115" s="22"/>
    </row>
    <row r="116" spans="2:7" x14ac:dyDescent="0.35">
      <c r="B116" s="18">
        <v>97</v>
      </c>
      <c r="C116" s="19">
        <f t="shared" si="4"/>
        <v>0</v>
      </c>
      <c r="D116" s="19">
        <f t="shared" si="5"/>
        <v>0</v>
      </c>
      <c r="E116" s="19">
        <f t="shared" si="6"/>
        <v>0</v>
      </c>
      <c r="F116" s="20">
        <f t="shared" si="7"/>
        <v>0</v>
      </c>
      <c r="G116" s="22"/>
    </row>
    <row r="117" spans="2:7" x14ac:dyDescent="0.35">
      <c r="B117" s="18">
        <v>98</v>
      </c>
      <c r="C117" s="19">
        <f t="shared" si="4"/>
        <v>0</v>
      </c>
      <c r="D117" s="19">
        <f t="shared" si="5"/>
        <v>0</v>
      </c>
      <c r="E117" s="19">
        <f t="shared" si="6"/>
        <v>0</v>
      </c>
      <c r="F117" s="20">
        <f t="shared" si="7"/>
        <v>0</v>
      </c>
      <c r="G117" s="22"/>
    </row>
    <row r="118" spans="2:7" x14ac:dyDescent="0.35">
      <c r="B118" s="18">
        <v>99</v>
      </c>
      <c r="C118" s="19">
        <f t="shared" si="4"/>
        <v>0</v>
      </c>
      <c r="D118" s="19">
        <f t="shared" si="5"/>
        <v>0</v>
      </c>
      <c r="E118" s="19">
        <f t="shared" si="6"/>
        <v>0</v>
      </c>
      <c r="F118" s="20">
        <f t="shared" si="7"/>
        <v>0</v>
      </c>
      <c r="G118" s="22"/>
    </row>
    <row r="119" spans="2:7" x14ac:dyDescent="0.35">
      <c r="B119" s="18">
        <v>100</v>
      </c>
      <c r="C119" s="19">
        <f t="shared" si="4"/>
        <v>0</v>
      </c>
      <c r="D119" s="19">
        <f t="shared" si="5"/>
        <v>0</v>
      </c>
      <c r="E119" s="19">
        <f t="shared" si="6"/>
        <v>0</v>
      </c>
      <c r="F119" s="20">
        <f t="shared" si="7"/>
        <v>0</v>
      </c>
      <c r="G119" s="22"/>
    </row>
    <row r="120" spans="2:7" x14ac:dyDescent="0.35">
      <c r="B120" s="18">
        <v>101</v>
      </c>
      <c r="C120" s="19">
        <f t="shared" si="4"/>
        <v>0</v>
      </c>
      <c r="D120" s="19">
        <f t="shared" si="5"/>
        <v>0</v>
      </c>
      <c r="E120" s="19">
        <f t="shared" si="6"/>
        <v>0</v>
      </c>
      <c r="F120" s="20">
        <f t="shared" si="7"/>
        <v>0</v>
      </c>
      <c r="G120" s="22"/>
    </row>
    <row r="121" spans="2:7" x14ac:dyDescent="0.35">
      <c r="B121" s="18">
        <v>102</v>
      </c>
      <c r="C121" s="19">
        <f t="shared" si="4"/>
        <v>0</v>
      </c>
      <c r="D121" s="19">
        <f t="shared" si="5"/>
        <v>0</v>
      </c>
      <c r="E121" s="19">
        <f t="shared" si="6"/>
        <v>0</v>
      </c>
      <c r="F121" s="20">
        <f t="shared" si="7"/>
        <v>0</v>
      </c>
      <c r="G121" s="22"/>
    </row>
    <row r="122" spans="2:7" x14ac:dyDescent="0.35">
      <c r="B122" s="18">
        <v>103</v>
      </c>
      <c r="C122" s="19">
        <f t="shared" si="4"/>
        <v>0</v>
      </c>
      <c r="D122" s="19">
        <f t="shared" si="5"/>
        <v>0</v>
      </c>
      <c r="E122" s="19">
        <f t="shared" si="6"/>
        <v>0</v>
      </c>
      <c r="F122" s="20">
        <f t="shared" si="7"/>
        <v>0</v>
      </c>
      <c r="G122" s="22"/>
    </row>
    <row r="123" spans="2:7" x14ac:dyDescent="0.35">
      <c r="B123" s="18">
        <v>104</v>
      </c>
      <c r="C123" s="19">
        <f t="shared" si="4"/>
        <v>0</v>
      </c>
      <c r="D123" s="19">
        <f t="shared" si="5"/>
        <v>0</v>
      </c>
      <c r="E123" s="19">
        <f t="shared" si="6"/>
        <v>0</v>
      </c>
      <c r="F123" s="20">
        <f t="shared" si="7"/>
        <v>0</v>
      </c>
      <c r="G123" s="22"/>
    </row>
    <row r="124" spans="2:7" x14ac:dyDescent="0.35">
      <c r="B124" s="18">
        <v>105</v>
      </c>
      <c r="C124" s="19">
        <f t="shared" si="4"/>
        <v>0</v>
      </c>
      <c r="D124" s="19">
        <f t="shared" si="5"/>
        <v>0</v>
      </c>
      <c r="E124" s="19">
        <f t="shared" si="6"/>
        <v>0</v>
      </c>
      <c r="F124" s="20">
        <f t="shared" si="7"/>
        <v>0</v>
      </c>
      <c r="G124" s="22"/>
    </row>
    <row r="125" spans="2:7" x14ac:dyDescent="0.35">
      <c r="B125" s="18">
        <v>106</v>
      </c>
      <c r="C125" s="19">
        <f t="shared" si="4"/>
        <v>0</v>
      </c>
      <c r="D125" s="19">
        <f t="shared" si="5"/>
        <v>0</v>
      </c>
      <c r="E125" s="19">
        <f t="shared" si="6"/>
        <v>0</v>
      </c>
      <c r="F125" s="20">
        <f t="shared" si="7"/>
        <v>0</v>
      </c>
      <c r="G125" s="22"/>
    </row>
    <row r="126" spans="2:7" x14ac:dyDescent="0.35">
      <c r="B126" s="18">
        <v>107</v>
      </c>
      <c r="C126" s="19">
        <f t="shared" si="4"/>
        <v>0</v>
      </c>
      <c r="D126" s="19">
        <f t="shared" si="5"/>
        <v>0</v>
      </c>
      <c r="E126" s="19">
        <f t="shared" si="6"/>
        <v>0</v>
      </c>
      <c r="F126" s="20">
        <f t="shared" si="7"/>
        <v>0</v>
      </c>
      <c r="G126" s="22"/>
    </row>
    <row r="127" spans="2:7" x14ac:dyDescent="0.35">
      <c r="B127" s="18">
        <v>108</v>
      </c>
      <c r="C127" s="19">
        <f t="shared" si="4"/>
        <v>0</v>
      </c>
      <c r="D127" s="19">
        <f t="shared" si="5"/>
        <v>0</v>
      </c>
      <c r="E127" s="19">
        <f t="shared" si="6"/>
        <v>0</v>
      </c>
      <c r="F127" s="20">
        <f t="shared" si="7"/>
        <v>0</v>
      </c>
      <c r="G127" s="22"/>
    </row>
    <row r="128" spans="2:7" x14ac:dyDescent="0.35">
      <c r="B128" s="18">
        <v>109</v>
      </c>
      <c r="C128" s="19">
        <f t="shared" si="4"/>
        <v>0</v>
      </c>
      <c r="D128" s="19">
        <f t="shared" si="5"/>
        <v>0</v>
      </c>
      <c r="E128" s="19">
        <f t="shared" si="6"/>
        <v>0</v>
      </c>
      <c r="F128" s="20">
        <f t="shared" si="7"/>
        <v>0</v>
      </c>
      <c r="G128" s="22"/>
    </row>
    <row r="129" spans="2:7" x14ac:dyDescent="0.35">
      <c r="B129" s="18">
        <v>110</v>
      </c>
      <c r="C129" s="19">
        <f t="shared" si="4"/>
        <v>0</v>
      </c>
      <c r="D129" s="19">
        <f t="shared" si="5"/>
        <v>0</v>
      </c>
      <c r="E129" s="19">
        <f t="shared" si="6"/>
        <v>0</v>
      </c>
      <c r="F129" s="20">
        <f t="shared" si="7"/>
        <v>0</v>
      </c>
      <c r="G129" s="22"/>
    </row>
    <row r="130" spans="2:7" x14ac:dyDescent="0.35">
      <c r="B130" s="18">
        <v>111</v>
      </c>
      <c r="C130" s="19">
        <f t="shared" si="4"/>
        <v>0</v>
      </c>
      <c r="D130" s="19">
        <f t="shared" si="5"/>
        <v>0</v>
      </c>
      <c r="E130" s="19">
        <f t="shared" si="6"/>
        <v>0</v>
      </c>
      <c r="F130" s="20">
        <f t="shared" si="7"/>
        <v>0</v>
      </c>
      <c r="G130" s="22"/>
    </row>
    <row r="131" spans="2:7" x14ac:dyDescent="0.35">
      <c r="B131" s="18">
        <v>112</v>
      </c>
      <c r="C131" s="19">
        <f t="shared" si="4"/>
        <v>0</v>
      </c>
      <c r="D131" s="19">
        <f t="shared" si="5"/>
        <v>0</v>
      </c>
      <c r="E131" s="19">
        <f t="shared" si="6"/>
        <v>0</v>
      </c>
      <c r="F131" s="20">
        <f t="shared" si="7"/>
        <v>0</v>
      </c>
      <c r="G131" s="22"/>
    </row>
    <row r="132" spans="2:7" x14ac:dyDescent="0.35">
      <c r="B132" s="18">
        <v>113</v>
      </c>
      <c r="C132" s="19">
        <f t="shared" si="4"/>
        <v>0</v>
      </c>
      <c r="D132" s="19">
        <f t="shared" si="5"/>
        <v>0</v>
      </c>
      <c r="E132" s="19">
        <f t="shared" si="6"/>
        <v>0</v>
      </c>
      <c r="F132" s="20">
        <f t="shared" si="7"/>
        <v>0</v>
      </c>
      <c r="G132" s="22"/>
    </row>
    <row r="133" spans="2:7" x14ac:dyDescent="0.35">
      <c r="B133" s="18">
        <v>114</v>
      </c>
      <c r="C133" s="19">
        <f t="shared" si="4"/>
        <v>0</v>
      </c>
      <c r="D133" s="19">
        <f t="shared" si="5"/>
        <v>0</v>
      </c>
      <c r="E133" s="19">
        <f t="shared" si="6"/>
        <v>0</v>
      </c>
      <c r="F133" s="20">
        <f t="shared" si="7"/>
        <v>0</v>
      </c>
      <c r="G133" s="22"/>
    </row>
    <row r="134" spans="2:7" x14ac:dyDescent="0.35">
      <c r="B134" s="18">
        <v>115</v>
      </c>
      <c r="C134" s="19">
        <f t="shared" si="4"/>
        <v>0</v>
      </c>
      <c r="D134" s="19">
        <f t="shared" si="5"/>
        <v>0</v>
      </c>
      <c r="E134" s="19">
        <f t="shared" si="6"/>
        <v>0</v>
      </c>
      <c r="F134" s="20">
        <f t="shared" si="7"/>
        <v>0</v>
      </c>
      <c r="G134" s="22"/>
    </row>
    <row r="135" spans="2:7" x14ac:dyDescent="0.35">
      <c r="B135" s="18">
        <v>116</v>
      </c>
      <c r="C135" s="19">
        <f t="shared" si="4"/>
        <v>0</v>
      </c>
      <c r="D135" s="19">
        <f t="shared" si="5"/>
        <v>0</v>
      </c>
      <c r="E135" s="19">
        <f t="shared" si="6"/>
        <v>0</v>
      </c>
      <c r="F135" s="20">
        <f t="shared" si="7"/>
        <v>0</v>
      </c>
      <c r="G135" s="22"/>
    </row>
    <row r="136" spans="2:7" x14ac:dyDescent="0.35">
      <c r="B136" s="18">
        <v>117</v>
      </c>
      <c r="C136" s="19">
        <f t="shared" si="4"/>
        <v>0</v>
      </c>
      <c r="D136" s="19">
        <f t="shared" si="5"/>
        <v>0</v>
      </c>
      <c r="E136" s="19">
        <f t="shared" si="6"/>
        <v>0</v>
      </c>
      <c r="F136" s="20">
        <f t="shared" si="7"/>
        <v>0</v>
      </c>
      <c r="G136" s="22"/>
    </row>
    <row r="137" spans="2:7" x14ac:dyDescent="0.35">
      <c r="B137" s="18">
        <v>118</v>
      </c>
      <c r="C137" s="19">
        <f t="shared" si="4"/>
        <v>0</v>
      </c>
      <c r="D137" s="19">
        <f t="shared" si="5"/>
        <v>0</v>
      </c>
      <c r="E137" s="19">
        <f t="shared" si="6"/>
        <v>0</v>
      </c>
      <c r="F137" s="20">
        <f t="shared" si="7"/>
        <v>0</v>
      </c>
      <c r="G137" s="22"/>
    </row>
    <row r="138" spans="2:7" x14ac:dyDescent="0.35">
      <c r="B138" s="18">
        <v>119</v>
      </c>
      <c r="C138" s="19">
        <f t="shared" si="4"/>
        <v>0</v>
      </c>
      <c r="D138" s="19">
        <f t="shared" si="5"/>
        <v>0</v>
      </c>
      <c r="E138" s="19">
        <f t="shared" si="6"/>
        <v>0</v>
      </c>
      <c r="F138" s="20">
        <f t="shared" si="7"/>
        <v>0</v>
      </c>
      <c r="G138" s="22"/>
    </row>
    <row r="139" spans="2:7" x14ac:dyDescent="0.35">
      <c r="B139" s="18">
        <v>120</v>
      </c>
      <c r="C139" s="19">
        <f t="shared" si="4"/>
        <v>0</v>
      </c>
      <c r="D139" s="19">
        <f t="shared" si="5"/>
        <v>0</v>
      </c>
      <c r="E139" s="19">
        <f t="shared" si="6"/>
        <v>0</v>
      </c>
      <c r="F139" s="20">
        <f t="shared" si="7"/>
        <v>0</v>
      </c>
      <c r="G139" s="22"/>
    </row>
    <row r="140" spans="2:7" x14ac:dyDescent="0.35">
      <c r="B140" s="18">
        <v>121</v>
      </c>
      <c r="C140" s="19">
        <f t="shared" si="4"/>
        <v>0</v>
      </c>
      <c r="D140" s="19">
        <f t="shared" si="5"/>
        <v>0</v>
      </c>
      <c r="E140" s="19">
        <f t="shared" si="6"/>
        <v>0</v>
      </c>
      <c r="F140" s="20">
        <f t="shared" si="7"/>
        <v>0</v>
      </c>
      <c r="G140" s="22"/>
    </row>
    <row r="141" spans="2:7" x14ac:dyDescent="0.35">
      <c r="B141" s="18">
        <v>122</v>
      </c>
      <c r="C141" s="19">
        <f t="shared" si="4"/>
        <v>0</v>
      </c>
      <c r="D141" s="19">
        <f t="shared" si="5"/>
        <v>0</v>
      </c>
      <c r="E141" s="19">
        <f t="shared" si="6"/>
        <v>0</v>
      </c>
      <c r="F141" s="20">
        <f t="shared" si="7"/>
        <v>0</v>
      </c>
      <c r="G141" s="22"/>
    </row>
    <row r="142" spans="2:7" x14ac:dyDescent="0.35">
      <c r="B142" s="18">
        <v>123</v>
      </c>
      <c r="C142" s="19">
        <f t="shared" si="4"/>
        <v>0</v>
      </c>
      <c r="D142" s="19">
        <f t="shared" si="5"/>
        <v>0</v>
      </c>
      <c r="E142" s="19">
        <f t="shared" si="6"/>
        <v>0</v>
      </c>
      <c r="F142" s="20">
        <f t="shared" si="7"/>
        <v>0</v>
      </c>
      <c r="G142" s="22"/>
    </row>
    <row r="143" spans="2:7" x14ac:dyDescent="0.35">
      <c r="B143" s="18">
        <v>124</v>
      </c>
      <c r="C143" s="19">
        <f t="shared" si="4"/>
        <v>0</v>
      </c>
      <c r="D143" s="19">
        <f t="shared" si="5"/>
        <v>0</v>
      </c>
      <c r="E143" s="19">
        <f t="shared" si="6"/>
        <v>0</v>
      </c>
      <c r="F143" s="20">
        <f t="shared" si="7"/>
        <v>0</v>
      </c>
      <c r="G143" s="22"/>
    </row>
    <row r="144" spans="2:7" x14ac:dyDescent="0.35">
      <c r="B144" s="18">
        <v>125</v>
      </c>
      <c r="C144" s="19">
        <f t="shared" si="4"/>
        <v>0</v>
      </c>
      <c r="D144" s="19">
        <f t="shared" si="5"/>
        <v>0</v>
      </c>
      <c r="E144" s="19">
        <f t="shared" si="6"/>
        <v>0</v>
      </c>
      <c r="F144" s="20">
        <f t="shared" si="7"/>
        <v>0</v>
      </c>
      <c r="G144" s="22"/>
    </row>
    <row r="145" spans="2:7" x14ac:dyDescent="0.35">
      <c r="B145" s="18">
        <v>126</v>
      </c>
      <c r="C145" s="19">
        <f t="shared" si="4"/>
        <v>0</v>
      </c>
      <c r="D145" s="19">
        <f t="shared" si="5"/>
        <v>0</v>
      </c>
      <c r="E145" s="19">
        <f t="shared" si="6"/>
        <v>0</v>
      </c>
      <c r="F145" s="20">
        <f t="shared" si="7"/>
        <v>0</v>
      </c>
      <c r="G145" s="22"/>
    </row>
    <row r="146" spans="2:7" x14ac:dyDescent="0.35">
      <c r="B146" s="18">
        <v>127</v>
      </c>
      <c r="C146" s="19">
        <f t="shared" si="4"/>
        <v>0</v>
      </c>
      <c r="D146" s="19">
        <f t="shared" si="5"/>
        <v>0</v>
      </c>
      <c r="E146" s="19">
        <f t="shared" si="6"/>
        <v>0</v>
      </c>
      <c r="F146" s="20">
        <f t="shared" si="7"/>
        <v>0</v>
      </c>
      <c r="G146" s="22"/>
    </row>
    <row r="147" spans="2:7" x14ac:dyDescent="0.35">
      <c r="B147" s="18">
        <v>128</v>
      </c>
      <c r="C147" s="19">
        <f t="shared" si="4"/>
        <v>0</v>
      </c>
      <c r="D147" s="19">
        <f t="shared" si="5"/>
        <v>0</v>
      </c>
      <c r="E147" s="19">
        <f t="shared" si="6"/>
        <v>0</v>
      </c>
      <c r="F147" s="20">
        <f t="shared" si="7"/>
        <v>0</v>
      </c>
      <c r="G147" s="22"/>
    </row>
    <row r="148" spans="2:7" x14ac:dyDescent="0.35">
      <c r="B148" s="18">
        <v>129</v>
      </c>
      <c r="C148" s="19">
        <f t="shared" ref="C148:C211" si="8">IF(ROUND(F147,5)&gt;0,E$9,0)</f>
        <v>0</v>
      </c>
      <c r="D148" s="19">
        <f t="shared" ref="D148:D211" si="9">IF(C148&gt;0,IPMT(E$6/12,B148,E$5*12,-E$4),0)</f>
        <v>0</v>
      </c>
      <c r="E148" s="19">
        <f t="shared" ref="E148:E211" si="10">IF(C148&gt;0,PPMT(E$6/12,B148,E$5*12,-E$4),0)</f>
        <v>0</v>
      </c>
      <c r="F148" s="20">
        <f t="shared" ref="F148:F211" si="11">IF(ROUND(F147,5)&gt;0,F147-E148,0)</f>
        <v>0</v>
      </c>
      <c r="G148" s="22"/>
    </row>
    <row r="149" spans="2:7" x14ac:dyDescent="0.35">
      <c r="B149" s="18">
        <v>130</v>
      </c>
      <c r="C149" s="19">
        <f t="shared" si="8"/>
        <v>0</v>
      </c>
      <c r="D149" s="19">
        <f t="shared" si="9"/>
        <v>0</v>
      </c>
      <c r="E149" s="19">
        <f t="shared" si="10"/>
        <v>0</v>
      </c>
      <c r="F149" s="20">
        <f t="shared" si="11"/>
        <v>0</v>
      </c>
      <c r="G149" s="22"/>
    </row>
    <row r="150" spans="2:7" x14ac:dyDescent="0.35">
      <c r="B150" s="18">
        <v>131</v>
      </c>
      <c r="C150" s="19">
        <f t="shared" si="8"/>
        <v>0</v>
      </c>
      <c r="D150" s="19">
        <f t="shared" si="9"/>
        <v>0</v>
      </c>
      <c r="E150" s="19">
        <f t="shared" si="10"/>
        <v>0</v>
      </c>
      <c r="F150" s="20">
        <f t="shared" si="11"/>
        <v>0</v>
      </c>
      <c r="G150" s="22"/>
    </row>
    <row r="151" spans="2:7" x14ac:dyDescent="0.35">
      <c r="B151" s="18">
        <v>132</v>
      </c>
      <c r="C151" s="19">
        <f t="shared" si="8"/>
        <v>0</v>
      </c>
      <c r="D151" s="19">
        <f t="shared" si="9"/>
        <v>0</v>
      </c>
      <c r="E151" s="19">
        <f t="shared" si="10"/>
        <v>0</v>
      </c>
      <c r="F151" s="20">
        <f t="shared" si="11"/>
        <v>0</v>
      </c>
      <c r="G151" s="22"/>
    </row>
    <row r="152" spans="2:7" x14ac:dyDescent="0.35">
      <c r="B152" s="18">
        <v>133</v>
      </c>
      <c r="C152" s="19">
        <f t="shared" si="8"/>
        <v>0</v>
      </c>
      <c r="D152" s="19">
        <f t="shared" si="9"/>
        <v>0</v>
      </c>
      <c r="E152" s="19">
        <f t="shared" si="10"/>
        <v>0</v>
      </c>
      <c r="F152" s="20">
        <f t="shared" si="11"/>
        <v>0</v>
      </c>
      <c r="G152" s="22"/>
    </row>
    <row r="153" spans="2:7" x14ac:dyDescent="0.35">
      <c r="B153" s="18">
        <v>134</v>
      </c>
      <c r="C153" s="19">
        <f t="shared" si="8"/>
        <v>0</v>
      </c>
      <c r="D153" s="19">
        <f t="shared" si="9"/>
        <v>0</v>
      </c>
      <c r="E153" s="19">
        <f t="shared" si="10"/>
        <v>0</v>
      </c>
      <c r="F153" s="20">
        <f t="shared" si="11"/>
        <v>0</v>
      </c>
      <c r="G153" s="22"/>
    </row>
    <row r="154" spans="2:7" x14ac:dyDescent="0.35">
      <c r="B154" s="18">
        <v>135</v>
      </c>
      <c r="C154" s="19">
        <f t="shared" si="8"/>
        <v>0</v>
      </c>
      <c r="D154" s="19">
        <f t="shared" si="9"/>
        <v>0</v>
      </c>
      <c r="E154" s="19">
        <f t="shared" si="10"/>
        <v>0</v>
      </c>
      <c r="F154" s="20">
        <f t="shared" si="11"/>
        <v>0</v>
      </c>
      <c r="G154" s="22"/>
    </row>
    <row r="155" spans="2:7" x14ac:dyDescent="0.35">
      <c r="B155" s="18">
        <v>136</v>
      </c>
      <c r="C155" s="19">
        <f t="shared" si="8"/>
        <v>0</v>
      </c>
      <c r="D155" s="19">
        <f t="shared" si="9"/>
        <v>0</v>
      </c>
      <c r="E155" s="19">
        <f t="shared" si="10"/>
        <v>0</v>
      </c>
      <c r="F155" s="20">
        <f t="shared" si="11"/>
        <v>0</v>
      </c>
      <c r="G155" s="22"/>
    </row>
    <row r="156" spans="2:7" x14ac:dyDescent="0.35">
      <c r="B156" s="18">
        <v>137</v>
      </c>
      <c r="C156" s="19">
        <f t="shared" si="8"/>
        <v>0</v>
      </c>
      <c r="D156" s="19">
        <f t="shared" si="9"/>
        <v>0</v>
      </c>
      <c r="E156" s="19">
        <f t="shared" si="10"/>
        <v>0</v>
      </c>
      <c r="F156" s="20">
        <f t="shared" si="11"/>
        <v>0</v>
      </c>
      <c r="G156" s="22"/>
    </row>
    <row r="157" spans="2:7" x14ac:dyDescent="0.35">
      <c r="B157" s="18">
        <v>138</v>
      </c>
      <c r="C157" s="19">
        <f t="shared" si="8"/>
        <v>0</v>
      </c>
      <c r="D157" s="19">
        <f t="shared" si="9"/>
        <v>0</v>
      </c>
      <c r="E157" s="19">
        <f t="shared" si="10"/>
        <v>0</v>
      </c>
      <c r="F157" s="20">
        <f t="shared" si="11"/>
        <v>0</v>
      </c>
      <c r="G157" s="22"/>
    </row>
    <row r="158" spans="2:7" x14ac:dyDescent="0.35">
      <c r="B158" s="18">
        <v>139</v>
      </c>
      <c r="C158" s="19">
        <f t="shared" si="8"/>
        <v>0</v>
      </c>
      <c r="D158" s="19">
        <f t="shared" si="9"/>
        <v>0</v>
      </c>
      <c r="E158" s="19">
        <f t="shared" si="10"/>
        <v>0</v>
      </c>
      <c r="F158" s="20">
        <f t="shared" si="11"/>
        <v>0</v>
      </c>
      <c r="G158" s="22"/>
    </row>
    <row r="159" spans="2:7" x14ac:dyDescent="0.35">
      <c r="B159" s="18">
        <v>140</v>
      </c>
      <c r="C159" s="19">
        <f t="shared" si="8"/>
        <v>0</v>
      </c>
      <c r="D159" s="19">
        <f t="shared" si="9"/>
        <v>0</v>
      </c>
      <c r="E159" s="19">
        <f t="shared" si="10"/>
        <v>0</v>
      </c>
      <c r="F159" s="20">
        <f t="shared" si="11"/>
        <v>0</v>
      </c>
      <c r="G159" s="22"/>
    </row>
    <row r="160" spans="2:7" x14ac:dyDescent="0.35">
      <c r="B160" s="18">
        <v>141</v>
      </c>
      <c r="C160" s="19">
        <f t="shared" si="8"/>
        <v>0</v>
      </c>
      <c r="D160" s="19">
        <f t="shared" si="9"/>
        <v>0</v>
      </c>
      <c r="E160" s="19">
        <f t="shared" si="10"/>
        <v>0</v>
      </c>
      <c r="F160" s="20">
        <f t="shared" si="11"/>
        <v>0</v>
      </c>
      <c r="G160" s="22"/>
    </row>
    <row r="161" spans="2:7" x14ac:dyDescent="0.35">
      <c r="B161" s="18">
        <v>142</v>
      </c>
      <c r="C161" s="19">
        <f t="shared" si="8"/>
        <v>0</v>
      </c>
      <c r="D161" s="19">
        <f t="shared" si="9"/>
        <v>0</v>
      </c>
      <c r="E161" s="19">
        <f t="shared" si="10"/>
        <v>0</v>
      </c>
      <c r="F161" s="20">
        <f t="shared" si="11"/>
        <v>0</v>
      </c>
      <c r="G161" s="22"/>
    </row>
    <row r="162" spans="2:7" x14ac:dyDescent="0.35">
      <c r="B162" s="18">
        <v>143</v>
      </c>
      <c r="C162" s="19">
        <f t="shared" si="8"/>
        <v>0</v>
      </c>
      <c r="D162" s="19">
        <f t="shared" si="9"/>
        <v>0</v>
      </c>
      <c r="E162" s="19">
        <f t="shared" si="10"/>
        <v>0</v>
      </c>
      <c r="F162" s="20">
        <f t="shared" si="11"/>
        <v>0</v>
      </c>
      <c r="G162" s="22"/>
    </row>
    <row r="163" spans="2:7" x14ac:dyDescent="0.35">
      <c r="B163" s="18">
        <v>144</v>
      </c>
      <c r="C163" s="19">
        <f t="shared" si="8"/>
        <v>0</v>
      </c>
      <c r="D163" s="19">
        <f t="shared" si="9"/>
        <v>0</v>
      </c>
      <c r="E163" s="19">
        <f t="shared" si="10"/>
        <v>0</v>
      </c>
      <c r="F163" s="20">
        <f t="shared" si="11"/>
        <v>0</v>
      </c>
      <c r="G163" s="22"/>
    </row>
    <row r="164" spans="2:7" x14ac:dyDescent="0.35">
      <c r="B164" s="18">
        <v>145</v>
      </c>
      <c r="C164" s="19">
        <f t="shared" si="8"/>
        <v>0</v>
      </c>
      <c r="D164" s="19">
        <f t="shared" si="9"/>
        <v>0</v>
      </c>
      <c r="E164" s="19">
        <f t="shared" si="10"/>
        <v>0</v>
      </c>
      <c r="F164" s="20">
        <f t="shared" si="11"/>
        <v>0</v>
      </c>
      <c r="G164" s="22"/>
    </row>
    <row r="165" spans="2:7" x14ac:dyDescent="0.35">
      <c r="B165" s="18">
        <v>146</v>
      </c>
      <c r="C165" s="19">
        <f t="shared" si="8"/>
        <v>0</v>
      </c>
      <c r="D165" s="19">
        <f t="shared" si="9"/>
        <v>0</v>
      </c>
      <c r="E165" s="19">
        <f t="shared" si="10"/>
        <v>0</v>
      </c>
      <c r="F165" s="20">
        <f t="shared" si="11"/>
        <v>0</v>
      </c>
      <c r="G165" s="22"/>
    </row>
    <row r="166" spans="2:7" x14ac:dyDescent="0.35">
      <c r="B166" s="18">
        <v>147</v>
      </c>
      <c r="C166" s="19">
        <f t="shared" si="8"/>
        <v>0</v>
      </c>
      <c r="D166" s="19">
        <f t="shared" si="9"/>
        <v>0</v>
      </c>
      <c r="E166" s="19">
        <f t="shared" si="10"/>
        <v>0</v>
      </c>
      <c r="F166" s="20">
        <f t="shared" si="11"/>
        <v>0</v>
      </c>
      <c r="G166" s="22"/>
    </row>
    <row r="167" spans="2:7" x14ac:dyDescent="0.35">
      <c r="B167" s="18">
        <v>148</v>
      </c>
      <c r="C167" s="19">
        <f t="shared" si="8"/>
        <v>0</v>
      </c>
      <c r="D167" s="19">
        <f t="shared" si="9"/>
        <v>0</v>
      </c>
      <c r="E167" s="19">
        <f t="shared" si="10"/>
        <v>0</v>
      </c>
      <c r="F167" s="20">
        <f t="shared" si="11"/>
        <v>0</v>
      </c>
      <c r="G167" s="22"/>
    </row>
    <row r="168" spans="2:7" x14ac:dyDescent="0.35">
      <c r="B168" s="18">
        <v>149</v>
      </c>
      <c r="C168" s="19">
        <f t="shared" si="8"/>
        <v>0</v>
      </c>
      <c r="D168" s="19">
        <f t="shared" si="9"/>
        <v>0</v>
      </c>
      <c r="E168" s="19">
        <f t="shared" si="10"/>
        <v>0</v>
      </c>
      <c r="F168" s="20">
        <f t="shared" si="11"/>
        <v>0</v>
      </c>
      <c r="G168" s="22"/>
    </row>
    <row r="169" spans="2:7" x14ac:dyDescent="0.35">
      <c r="B169" s="18">
        <v>150</v>
      </c>
      <c r="C169" s="19">
        <f t="shared" si="8"/>
        <v>0</v>
      </c>
      <c r="D169" s="19">
        <f t="shared" si="9"/>
        <v>0</v>
      </c>
      <c r="E169" s="19">
        <f t="shared" si="10"/>
        <v>0</v>
      </c>
      <c r="F169" s="20">
        <f t="shared" si="11"/>
        <v>0</v>
      </c>
      <c r="G169" s="22"/>
    </row>
    <row r="170" spans="2:7" x14ac:dyDescent="0.35">
      <c r="B170" s="18">
        <v>151</v>
      </c>
      <c r="C170" s="19">
        <f t="shared" si="8"/>
        <v>0</v>
      </c>
      <c r="D170" s="19">
        <f t="shared" si="9"/>
        <v>0</v>
      </c>
      <c r="E170" s="19">
        <f t="shared" si="10"/>
        <v>0</v>
      </c>
      <c r="F170" s="20">
        <f t="shared" si="11"/>
        <v>0</v>
      </c>
      <c r="G170" s="22"/>
    </row>
    <row r="171" spans="2:7" x14ac:dyDescent="0.35">
      <c r="B171" s="18">
        <v>152</v>
      </c>
      <c r="C171" s="19">
        <f t="shared" si="8"/>
        <v>0</v>
      </c>
      <c r="D171" s="19">
        <f t="shared" si="9"/>
        <v>0</v>
      </c>
      <c r="E171" s="19">
        <f t="shared" si="10"/>
        <v>0</v>
      </c>
      <c r="F171" s="20">
        <f t="shared" si="11"/>
        <v>0</v>
      </c>
      <c r="G171" s="22"/>
    </row>
    <row r="172" spans="2:7" x14ac:dyDescent="0.35">
      <c r="B172" s="18">
        <v>153</v>
      </c>
      <c r="C172" s="19">
        <f t="shared" si="8"/>
        <v>0</v>
      </c>
      <c r="D172" s="19">
        <f t="shared" si="9"/>
        <v>0</v>
      </c>
      <c r="E172" s="19">
        <f t="shared" si="10"/>
        <v>0</v>
      </c>
      <c r="F172" s="20">
        <f t="shared" si="11"/>
        <v>0</v>
      </c>
      <c r="G172" s="22"/>
    </row>
    <row r="173" spans="2:7" x14ac:dyDescent="0.35">
      <c r="B173" s="18">
        <v>154</v>
      </c>
      <c r="C173" s="19">
        <f t="shared" si="8"/>
        <v>0</v>
      </c>
      <c r="D173" s="19">
        <f t="shared" si="9"/>
        <v>0</v>
      </c>
      <c r="E173" s="19">
        <f t="shared" si="10"/>
        <v>0</v>
      </c>
      <c r="F173" s="20">
        <f t="shared" si="11"/>
        <v>0</v>
      </c>
      <c r="G173" s="22"/>
    </row>
    <row r="174" spans="2:7" x14ac:dyDescent="0.35">
      <c r="B174" s="18">
        <v>155</v>
      </c>
      <c r="C174" s="19">
        <f t="shared" si="8"/>
        <v>0</v>
      </c>
      <c r="D174" s="19">
        <f t="shared" si="9"/>
        <v>0</v>
      </c>
      <c r="E174" s="19">
        <f t="shared" si="10"/>
        <v>0</v>
      </c>
      <c r="F174" s="20">
        <f t="shared" si="11"/>
        <v>0</v>
      </c>
      <c r="G174" s="22"/>
    </row>
    <row r="175" spans="2:7" x14ac:dyDescent="0.35">
      <c r="B175" s="18">
        <v>156</v>
      </c>
      <c r="C175" s="19">
        <f t="shared" si="8"/>
        <v>0</v>
      </c>
      <c r="D175" s="19">
        <f t="shared" si="9"/>
        <v>0</v>
      </c>
      <c r="E175" s="19">
        <f t="shared" si="10"/>
        <v>0</v>
      </c>
      <c r="F175" s="20">
        <f t="shared" si="11"/>
        <v>0</v>
      </c>
      <c r="G175" s="22"/>
    </row>
    <row r="176" spans="2:7" x14ac:dyDescent="0.35">
      <c r="B176" s="18">
        <v>157</v>
      </c>
      <c r="C176" s="19">
        <f t="shared" si="8"/>
        <v>0</v>
      </c>
      <c r="D176" s="19">
        <f t="shared" si="9"/>
        <v>0</v>
      </c>
      <c r="E176" s="19">
        <f t="shared" si="10"/>
        <v>0</v>
      </c>
      <c r="F176" s="20">
        <f t="shared" si="11"/>
        <v>0</v>
      </c>
      <c r="G176" s="22"/>
    </row>
    <row r="177" spans="2:7" x14ac:dyDescent="0.35">
      <c r="B177" s="18">
        <v>158</v>
      </c>
      <c r="C177" s="19">
        <f t="shared" si="8"/>
        <v>0</v>
      </c>
      <c r="D177" s="19">
        <f t="shared" si="9"/>
        <v>0</v>
      </c>
      <c r="E177" s="19">
        <f t="shared" si="10"/>
        <v>0</v>
      </c>
      <c r="F177" s="20">
        <f t="shared" si="11"/>
        <v>0</v>
      </c>
      <c r="G177" s="22"/>
    </row>
    <row r="178" spans="2:7" x14ac:dyDescent="0.35">
      <c r="B178" s="18">
        <v>159</v>
      </c>
      <c r="C178" s="19">
        <f t="shared" si="8"/>
        <v>0</v>
      </c>
      <c r="D178" s="19">
        <f t="shared" si="9"/>
        <v>0</v>
      </c>
      <c r="E178" s="19">
        <f t="shared" si="10"/>
        <v>0</v>
      </c>
      <c r="F178" s="20">
        <f t="shared" si="11"/>
        <v>0</v>
      </c>
      <c r="G178" s="22"/>
    </row>
    <row r="179" spans="2:7" x14ac:dyDescent="0.35">
      <c r="B179" s="18">
        <v>160</v>
      </c>
      <c r="C179" s="19">
        <f t="shared" si="8"/>
        <v>0</v>
      </c>
      <c r="D179" s="19">
        <f t="shared" si="9"/>
        <v>0</v>
      </c>
      <c r="E179" s="19">
        <f t="shared" si="10"/>
        <v>0</v>
      </c>
      <c r="F179" s="20">
        <f t="shared" si="11"/>
        <v>0</v>
      </c>
      <c r="G179" s="22"/>
    </row>
    <row r="180" spans="2:7" x14ac:dyDescent="0.35">
      <c r="B180" s="18">
        <v>161</v>
      </c>
      <c r="C180" s="19">
        <f t="shared" si="8"/>
        <v>0</v>
      </c>
      <c r="D180" s="19">
        <f t="shared" si="9"/>
        <v>0</v>
      </c>
      <c r="E180" s="19">
        <f t="shared" si="10"/>
        <v>0</v>
      </c>
      <c r="F180" s="20">
        <f t="shared" si="11"/>
        <v>0</v>
      </c>
      <c r="G180" s="22"/>
    </row>
    <row r="181" spans="2:7" x14ac:dyDescent="0.35">
      <c r="B181" s="18">
        <v>162</v>
      </c>
      <c r="C181" s="19">
        <f t="shared" si="8"/>
        <v>0</v>
      </c>
      <c r="D181" s="19">
        <f t="shared" si="9"/>
        <v>0</v>
      </c>
      <c r="E181" s="19">
        <f t="shared" si="10"/>
        <v>0</v>
      </c>
      <c r="F181" s="20">
        <f t="shared" si="11"/>
        <v>0</v>
      </c>
      <c r="G181" s="22"/>
    </row>
    <row r="182" spans="2:7" x14ac:dyDescent="0.35">
      <c r="B182" s="18">
        <v>163</v>
      </c>
      <c r="C182" s="19">
        <f t="shared" si="8"/>
        <v>0</v>
      </c>
      <c r="D182" s="19">
        <f t="shared" si="9"/>
        <v>0</v>
      </c>
      <c r="E182" s="19">
        <f t="shared" si="10"/>
        <v>0</v>
      </c>
      <c r="F182" s="20">
        <f t="shared" si="11"/>
        <v>0</v>
      </c>
      <c r="G182" s="22"/>
    </row>
    <row r="183" spans="2:7" x14ac:dyDescent="0.35">
      <c r="B183" s="18">
        <v>164</v>
      </c>
      <c r="C183" s="19">
        <f t="shared" si="8"/>
        <v>0</v>
      </c>
      <c r="D183" s="19">
        <f t="shared" si="9"/>
        <v>0</v>
      </c>
      <c r="E183" s="19">
        <f t="shared" si="10"/>
        <v>0</v>
      </c>
      <c r="F183" s="20">
        <f t="shared" si="11"/>
        <v>0</v>
      </c>
      <c r="G183" s="22"/>
    </row>
    <row r="184" spans="2:7" x14ac:dyDescent="0.35">
      <c r="B184" s="18">
        <v>165</v>
      </c>
      <c r="C184" s="19">
        <f t="shared" si="8"/>
        <v>0</v>
      </c>
      <c r="D184" s="19">
        <f t="shared" si="9"/>
        <v>0</v>
      </c>
      <c r="E184" s="19">
        <f t="shared" si="10"/>
        <v>0</v>
      </c>
      <c r="F184" s="20">
        <f t="shared" si="11"/>
        <v>0</v>
      </c>
      <c r="G184" s="22"/>
    </row>
    <row r="185" spans="2:7" x14ac:dyDescent="0.35">
      <c r="B185" s="18">
        <v>166</v>
      </c>
      <c r="C185" s="19">
        <f t="shared" si="8"/>
        <v>0</v>
      </c>
      <c r="D185" s="19">
        <f t="shared" si="9"/>
        <v>0</v>
      </c>
      <c r="E185" s="19">
        <f t="shared" si="10"/>
        <v>0</v>
      </c>
      <c r="F185" s="20">
        <f t="shared" si="11"/>
        <v>0</v>
      </c>
      <c r="G185" s="22"/>
    </row>
    <row r="186" spans="2:7" x14ac:dyDescent="0.35">
      <c r="B186" s="18">
        <v>167</v>
      </c>
      <c r="C186" s="19">
        <f t="shared" si="8"/>
        <v>0</v>
      </c>
      <c r="D186" s="19">
        <f t="shared" si="9"/>
        <v>0</v>
      </c>
      <c r="E186" s="19">
        <f t="shared" si="10"/>
        <v>0</v>
      </c>
      <c r="F186" s="20">
        <f t="shared" si="11"/>
        <v>0</v>
      </c>
      <c r="G186" s="22"/>
    </row>
    <row r="187" spans="2:7" x14ac:dyDescent="0.35">
      <c r="B187" s="18">
        <v>168</v>
      </c>
      <c r="C187" s="19">
        <f t="shared" si="8"/>
        <v>0</v>
      </c>
      <c r="D187" s="19">
        <f t="shared" si="9"/>
        <v>0</v>
      </c>
      <c r="E187" s="19">
        <f t="shared" si="10"/>
        <v>0</v>
      </c>
      <c r="F187" s="20">
        <f t="shared" si="11"/>
        <v>0</v>
      </c>
      <c r="G187" s="22"/>
    </row>
    <row r="188" spans="2:7" x14ac:dyDescent="0.35">
      <c r="B188" s="18">
        <v>169</v>
      </c>
      <c r="C188" s="19">
        <f t="shared" si="8"/>
        <v>0</v>
      </c>
      <c r="D188" s="19">
        <f t="shared" si="9"/>
        <v>0</v>
      </c>
      <c r="E188" s="19">
        <f t="shared" si="10"/>
        <v>0</v>
      </c>
      <c r="F188" s="20">
        <f t="shared" si="11"/>
        <v>0</v>
      </c>
      <c r="G188" s="22"/>
    </row>
    <row r="189" spans="2:7" x14ac:dyDescent="0.35">
      <c r="B189" s="18">
        <v>170</v>
      </c>
      <c r="C189" s="19">
        <f t="shared" si="8"/>
        <v>0</v>
      </c>
      <c r="D189" s="19">
        <f t="shared" si="9"/>
        <v>0</v>
      </c>
      <c r="E189" s="19">
        <f t="shared" si="10"/>
        <v>0</v>
      </c>
      <c r="F189" s="20">
        <f t="shared" si="11"/>
        <v>0</v>
      </c>
      <c r="G189" s="22"/>
    </row>
    <row r="190" spans="2:7" x14ac:dyDescent="0.35">
      <c r="B190" s="18">
        <v>171</v>
      </c>
      <c r="C190" s="19">
        <f t="shared" si="8"/>
        <v>0</v>
      </c>
      <c r="D190" s="19">
        <f t="shared" si="9"/>
        <v>0</v>
      </c>
      <c r="E190" s="19">
        <f t="shared" si="10"/>
        <v>0</v>
      </c>
      <c r="F190" s="20">
        <f t="shared" si="11"/>
        <v>0</v>
      </c>
      <c r="G190" s="22"/>
    </row>
    <row r="191" spans="2:7" x14ac:dyDescent="0.35">
      <c r="B191" s="18">
        <v>172</v>
      </c>
      <c r="C191" s="19">
        <f t="shared" si="8"/>
        <v>0</v>
      </c>
      <c r="D191" s="19">
        <f t="shared" si="9"/>
        <v>0</v>
      </c>
      <c r="E191" s="19">
        <f t="shared" si="10"/>
        <v>0</v>
      </c>
      <c r="F191" s="20">
        <f t="shared" si="11"/>
        <v>0</v>
      </c>
      <c r="G191" s="22"/>
    </row>
    <row r="192" spans="2:7" x14ac:dyDescent="0.35">
      <c r="B192" s="18">
        <v>173</v>
      </c>
      <c r="C192" s="19">
        <f t="shared" si="8"/>
        <v>0</v>
      </c>
      <c r="D192" s="19">
        <f t="shared" si="9"/>
        <v>0</v>
      </c>
      <c r="E192" s="19">
        <f t="shared" si="10"/>
        <v>0</v>
      </c>
      <c r="F192" s="20">
        <f t="shared" si="11"/>
        <v>0</v>
      </c>
      <c r="G192" s="22"/>
    </row>
    <row r="193" spans="2:7" x14ac:dyDescent="0.35">
      <c r="B193" s="18">
        <v>174</v>
      </c>
      <c r="C193" s="19">
        <f t="shared" si="8"/>
        <v>0</v>
      </c>
      <c r="D193" s="19">
        <f t="shared" si="9"/>
        <v>0</v>
      </c>
      <c r="E193" s="19">
        <f t="shared" si="10"/>
        <v>0</v>
      </c>
      <c r="F193" s="20">
        <f t="shared" si="11"/>
        <v>0</v>
      </c>
      <c r="G193" s="22"/>
    </row>
    <row r="194" spans="2:7" x14ac:dyDescent="0.35">
      <c r="B194" s="18">
        <v>175</v>
      </c>
      <c r="C194" s="19">
        <f t="shared" si="8"/>
        <v>0</v>
      </c>
      <c r="D194" s="19">
        <f t="shared" si="9"/>
        <v>0</v>
      </c>
      <c r="E194" s="19">
        <f t="shared" si="10"/>
        <v>0</v>
      </c>
      <c r="F194" s="20">
        <f t="shared" si="11"/>
        <v>0</v>
      </c>
      <c r="G194" s="22"/>
    </row>
    <row r="195" spans="2:7" x14ac:dyDescent="0.35">
      <c r="B195" s="18">
        <v>176</v>
      </c>
      <c r="C195" s="19">
        <f t="shared" si="8"/>
        <v>0</v>
      </c>
      <c r="D195" s="19">
        <f t="shared" si="9"/>
        <v>0</v>
      </c>
      <c r="E195" s="19">
        <f t="shared" si="10"/>
        <v>0</v>
      </c>
      <c r="F195" s="20">
        <f t="shared" si="11"/>
        <v>0</v>
      </c>
      <c r="G195" s="22"/>
    </row>
    <row r="196" spans="2:7" x14ac:dyDescent="0.35">
      <c r="B196" s="18">
        <v>177</v>
      </c>
      <c r="C196" s="19">
        <f t="shared" si="8"/>
        <v>0</v>
      </c>
      <c r="D196" s="19">
        <f t="shared" si="9"/>
        <v>0</v>
      </c>
      <c r="E196" s="19">
        <f t="shared" si="10"/>
        <v>0</v>
      </c>
      <c r="F196" s="20">
        <f t="shared" si="11"/>
        <v>0</v>
      </c>
      <c r="G196" s="22"/>
    </row>
    <row r="197" spans="2:7" x14ac:dyDescent="0.35">
      <c r="B197" s="18">
        <v>178</v>
      </c>
      <c r="C197" s="19">
        <f t="shared" si="8"/>
        <v>0</v>
      </c>
      <c r="D197" s="19">
        <f t="shared" si="9"/>
        <v>0</v>
      </c>
      <c r="E197" s="19">
        <f t="shared" si="10"/>
        <v>0</v>
      </c>
      <c r="F197" s="20">
        <f t="shared" si="11"/>
        <v>0</v>
      </c>
      <c r="G197" s="22"/>
    </row>
    <row r="198" spans="2:7" x14ac:dyDescent="0.35">
      <c r="B198" s="18">
        <v>179</v>
      </c>
      <c r="C198" s="19">
        <f t="shared" si="8"/>
        <v>0</v>
      </c>
      <c r="D198" s="19">
        <f t="shared" si="9"/>
        <v>0</v>
      </c>
      <c r="E198" s="19">
        <f t="shared" si="10"/>
        <v>0</v>
      </c>
      <c r="F198" s="20">
        <f t="shared" si="11"/>
        <v>0</v>
      </c>
      <c r="G198" s="22"/>
    </row>
    <row r="199" spans="2:7" x14ac:dyDescent="0.35">
      <c r="B199" s="18">
        <v>180</v>
      </c>
      <c r="C199" s="19">
        <f t="shared" si="8"/>
        <v>0</v>
      </c>
      <c r="D199" s="19">
        <f t="shared" si="9"/>
        <v>0</v>
      </c>
      <c r="E199" s="19">
        <f t="shared" si="10"/>
        <v>0</v>
      </c>
      <c r="F199" s="20">
        <f t="shared" si="11"/>
        <v>0</v>
      </c>
      <c r="G199" s="22"/>
    </row>
    <row r="200" spans="2:7" x14ac:dyDescent="0.35">
      <c r="B200" s="18">
        <v>181</v>
      </c>
      <c r="C200" s="19">
        <f t="shared" si="8"/>
        <v>0</v>
      </c>
      <c r="D200" s="19">
        <f t="shared" si="9"/>
        <v>0</v>
      </c>
      <c r="E200" s="19">
        <f t="shared" si="10"/>
        <v>0</v>
      </c>
      <c r="F200" s="20">
        <f t="shared" si="11"/>
        <v>0</v>
      </c>
      <c r="G200" s="22"/>
    </row>
    <row r="201" spans="2:7" x14ac:dyDescent="0.35">
      <c r="B201" s="18">
        <v>182</v>
      </c>
      <c r="C201" s="19">
        <f t="shared" si="8"/>
        <v>0</v>
      </c>
      <c r="D201" s="19">
        <f t="shared" si="9"/>
        <v>0</v>
      </c>
      <c r="E201" s="19">
        <f t="shared" si="10"/>
        <v>0</v>
      </c>
      <c r="F201" s="20">
        <f t="shared" si="11"/>
        <v>0</v>
      </c>
      <c r="G201" s="22"/>
    </row>
    <row r="202" spans="2:7" x14ac:dyDescent="0.35">
      <c r="B202" s="18">
        <v>183</v>
      </c>
      <c r="C202" s="19">
        <f t="shared" si="8"/>
        <v>0</v>
      </c>
      <c r="D202" s="19">
        <f t="shared" si="9"/>
        <v>0</v>
      </c>
      <c r="E202" s="19">
        <f t="shared" si="10"/>
        <v>0</v>
      </c>
      <c r="F202" s="20">
        <f t="shared" si="11"/>
        <v>0</v>
      </c>
      <c r="G202" s="22"/>
    </row>
    <row r="203" spans="2:7" x14ac:dyDescent="0.35">
      <c r="B203" s="18">
        <v>184</v>
      </c>
      <c r="C203" s="19">
        <f t="shared" si="8"/>
        <v>0</v>
      </c>
      <c r="D203" s="19">
        <f t="shared" si="9"/>
        <v>0</v>
      </c>
      <c r="E203" s="19">
        <f t="shared" si="10"/>
        <v>0</v>
      </c>
      <c r="F203" s="20">
        <f t="shared" si="11"/>
        <v>0</v>
      </c>
      <c r="G203" s="22"/>
    </row>
    <row r="204" spans="2:7" x14ac:dyDescent="0.35">
      <c r="B204" s="18">
        <v>185</v>
      </c>
      <c r="C204" s="19">
        <f t="shared" si="8"/>
        <v>0</v>
      </c>
      <c r="D204" s="19">
        <f t="shared" si="9"/>
        <v>0</v>
      </c>
      <c r="E204" s="19">
        <f t="shared" si="10"/>
        <v>0</v>
      </c>
      <c r="F204" s="20">
        <f t="shared" si="11"/>
        <v>0</v>
      </c>
      <c r="G204" s="22"/>
    </row>
    <row r="205" spans="2:7" x14ac:dyDescent="0.35">
      <c r="B205" s="18">
        <v>186</v>
      </c>
      <c r="C205" s="19">
        <f t="shared" si="8"/>
        <v>0</v>
      </c>
      <c r="D205" s="19">
        <f t="shared" si="9"/>
        <v>0</v>
      </c>
      <c r="E205" s="19">
        <f t="shared" si="10"/>
        <v>0</v>
      </c>
      <c r="F205" s="20">
        <f t="shared" si="11"/>
        <v>0</v>
      </c>
      <c r="G205" s="22"/>
    </row>
    <row r="206" spans="2:7" x14ac:dyDescent="0.35">
      <c r="B206" s="18">
        <v>187</v>
      </c>
      <c r="C206" s="19">
        <f t="shared" si="8"/>
        <v>0</v>
      </c>
      <c r="D206" s="19">
        <f t="shared" si="9"/>
        <v>0</v>
      </c>
      <c r="E206" s="19">
        <f t="shared" si="10"/>
        <v>0</v>
      </c>
      <c r="F206" s="20">
        <f t="shared" si="11"/>
        <v>0</v>
      </c>
      <c r="G206" s="22"/>
    </row>
    <row r="207" spans="2:7" x14ac:dyDescent="0.35">
      <c r="B207" s="18">
        <v>188</v>
      </c>
      <c r="C207" s="19">
        <f t="shared" si="8"/>
        <v>0</v>
      </c>
      <c r="D207" s="19">
        <f t="shared" si="9"/>
        <v>0</v>
      </c>
      <c r="E207" s="19">
        <f t="shared" si="10"/>
        <v>0</v>
      </c>
      <c r="F207" s="20">
        <f t="shared" si="11"/>
        <v>0</v>
      </c>
      <c r="G207" s="22"/>
    </row>
    <row r="208" spans="2:7" x14ac:dyDescent="0.35">
      <c r="B208" s="18">
        <v>189</v>
      </c>
      <c r="C208" s="19">
        <f t="shared" si="8"/>
        <v>0</v>
      </c>
      <c r="D208" s="19">
        <f t="shared" si="9"/>
        <v>0</v>
      </c>
      <c r="E208" s="19">
        <f t="shared" si="10"/>
        <v>0</v>
      </c>
      <c r="F208" s="20">
        <f t="shared" si="11"/>
        <v>0</v>
      </c>
      <c r="G208" s="22"/>
    </row>
    <row r="209" spans="2:7" x14ac:dyDescent="0.35">
      <c r="B209" s="18">
        <v>190</v>
      </c>
      <c r="C209" s="19">
        <f t="shared" si="8"/>
        <v>0</v>
      </c>
      <c r="D209" s="19">
        <f t="shared" si="9"/>
        <v>0</v>
      </c>
      <c r="E209" s="19">
        <f t="shared" si="10"/>
        <v>0</v>
      </c>
      <c r="F209" s="20">
        <f t="shared" si="11"/>
        <v>0</v>
      </c>
      <c r="G209" s="22"/>
    </row>
    <row r="210" spans="2:7" x14ac:dyDescent="0.35">
      <c r="B210" s="18">
        <v>191</v>
      </c>
      <c r="C210" s="19">
        <f t="shared" si="8"/>
        <v>0</v>
      </c>
      <c r="D210" s="19">
        <f t="shared" si="9"/>
        <v>0</v>
      </c>
      <c r="E210" s="19">
        <f t="shared" si="10"/>
        <v>0</v>
      </c>
      <c r="F210" s="20">
        <f t="shared" si="11"/>
        <v>0</v>
      </c>
      <c r="G210" s="22"/>
    </row>
    <row r="211" spans="2:7" x14ac:dyDescent="0.35">
      <c r="B211" s="18">
        <v>192</v>
      </c>
      <c r="C211" s="19">
        <f t="shared" si="8"/>
        <v>0</v>
      </c>
      <c r="D211" s="19">
        <f t="shared" si="9"/>
        <v>0</v>
      </c>
      <c r="E211" s="19">
        <f t="shared" si="10"/>
        <v>0</v>
      </c>
      <c r="F211" s="20">
        <f t="shared" si="11"/>
        <v>0</v>
      </c>
      <c r="G211" s="22"/>
    </row>
    <row r="212" spans="2:7" x14ac:dyDescent="0.35">
      <c r="B212" s="18">
        <v>193</v>
      </c>
      <c r="C212" s="19">
        <f t="shared" ref="C212:C275" si="12">IF(ROUND(F211,5)&gt;0,E$9,0)</f>
        <v>0</v>
      </c>
      <c r="D212" s="19">
        <f t="shared" ref="D212:D275" si="13">IF(C212&gt;0,IPMT(E$6/12,B212,E$5*12,-E$4),0)</f>
        <v>0</v>
      </c>
      <c r="E212" s="19">
        <f t="shared" ref="E212:E275" si="14">IF(C212&gt;0,PPMT(E$6/12,B212,E$5*12,-E$4),0)</f>
        <v>0</v>
      </c>
      <c r="F212" s="20">
        <f t="shared" ref="F212:F275" si="15">IF(ROUND(F211,5)&gt;0,F211-E212,0)</f>
        <v>0</v>
      </c>
      <c r="G212" s="22"/>
    </row>
    <row r="213" spans="2:7" x14ac:dyDescent="0.35">
      <c r="B213" s="18">
        <v>194</v>
      </c>
      <c r="C213" s="19">
        <f t="shared" si="12"/>
        <v>0</v>
      </c>
      <c r="D213" s="19">
        <f t="shared" si="13"/>
        <v>0</v>
      </c>
      <c r="E213" s="19">
        <f t="shared" si="14"/>
        <v>0</v>
      </c>
      <c r="F213" s="20">
        <f t="shared" si="15"/>
        <v>0</v>
      </c>
      <c r="G213" s="22"/>
    </row>
    <row r="214" spans="2:7" x14ac:dyDescent="0.35">
      <c r="B214" s="18">
        <v>195</v>
      </c>
      <c r="C214" s="19">
        <f t="shared" si="12"/>
        <v>0</v>
      </c>
      <c r="D214" s="19">
        <f t="shared" si="13"/>
        <v>0</v>
      </c>
      <c r="E214" s="19">
        <f t="shared" si="14"/>
        <v>0</v>
      </c>
      <c r="F214" s="20">
        <f t="shared" si="15"/>
        <v>0</v>
      </c>
      <c r="G214" s="22"/>
    </row>
    <row r="215" spans="2:7" x14ac:dyDescent="0.35">
      <c r="B215" s="18">
        <v>196</v>
      </c>
      <c r="C215" s="19">
        <f t="shared" si="12"/>
        <v>0</v>
      </c>
      <c r="D215" s="19">
        <f t="shared" si="13"/>
        <v>0</v>
      </c>
      <c r="E215" s="19">
        <f t="shared" si="14"/>
        <v>0</v>
      </c>
      <c r="F215" s="20">
        <f t="shared" si="15"/>
        <v>0</v>
      </c>
      <c r="G215" s="22"/>
    </row>
    <row r="216" spans="2:7" x14ac:dyDescent="0.35">
      <c r="B216" s="18">
        <v>197</v>
      </c>
      <c r="C216" s="19">
        <f t="shared" si="12"/>
        <v>0</v>
      </c>
      <c r="D216" s="19">
        <f t="shared" si="13"/>
        <v>0</v>
      </c>
      <c r="E216" s="19">
        <f t="shared" si="14"/>
        <v>0</v>
      </c>
      <c r="F216" s="20">
        <f t="shared" si="15"/>
        <v>0</v>
      </c>
      <c r="G216" s="22"/>
    </row>
    <row r="217" spans="2:7" x14ac:dyDescent="0.35">
      <c r="B217" s="18">
        <v>198</v>
      </c>
      <c r="C217" s="19">
        <f t="shared" si="12"/>
        <v>0</v>
      </c>
      <c r="D217" s="19">
        <f t="shared" si="13"/>
        <v>0</v>
      </c>
      <c r="E217" s="19">
        <f t="shared" si="14"/>
        <v>0</v>
      </c>
      <c r="F217" s="20">
        <f t="shared" si="15"/>
        <v>0</v>
      </c>
      <c r="G217" s="22"/>
    </row>
    <row r="218" spans="2:7" x14ac:dyDescent="0.35">
      <c r="B218" s="18">
        <v>199</v>
      </c>
      <c r="C218" s="19">
        <f t="shared" si="12"/>
        <v>0</v>
      </c>
      <c r="D218" s="19">
        <f t="shared" si="13"/>
        <v>0</v>
      </c>
      <c r="E218" s="19">
        <f t="shared" si="14"/>
        <v>0</v>
      </c>
      <c r="F218" s="20">
        <f t="shared" si="15"/>
        <v>0</v>
      </c>
      <c r="G218" s="22"/>
    </row>
    <row r="219" spans="2:7" x14ac:dyDescent="0.35">
      <c r="B219" s="18">
        <v>200</v>
      </c>
      <c r="C219" s="19">
        <f t="shared" si="12"/>
        <v>0</v>
      </c>
      <c r="D219" s="19">
        <f t="shared" si="13"/>
        <v>0</v>
      </c>
      <c r="E219" s="19">
        <f t="shared" si="14"/>
        <v>0</v>
      </c>
      <c r="F219" s="20">
        <f t="shared" si="15"/>
        <v>0</v>
      </c>
      <c r="G219" s="22"/>
    </row>
    <row r="220" spans="2:7" x14ac:dyDescent="0.35">
      <c r="B220" s="18">
        <v>201</v>
      </c>
      <c r="C220" s="19">
        <f t="shared" si="12"/>
        <v>0</v>
      </c>
      <c r="D220" s="19">
        <f t="shared" si="13"/>
        <v>0</v>
      </c>
      <c r="E220" s="19">
        <f t="shared" si="14"/>
        <v>0</v>
      </c>
      <c r="F220" s="20">
        <f t="shared" si="15"/>
        <v>0</v>
      </c>
      <c r="G220" s="22"/>
    </row>
    <row r="221" spans="2:7" x14ac:dyDescent="0.35">
      <c r="B221" s="18">
        <v>202</v>
      </c>
      <c r="C221" s="19">
        <f t="shared" si="12"/>
        <v>0</v>
      </c>
      <c r="D221" s="19">
        <f t="shared" si="13"/>
        <v>0</v>
      </c>
      <c r="E221" s="19">
        <f t="shared" si="14"/>
        <v>0</v>
      </c>
      <c r="F221" s="20">
        <f t="shared" si="15"/>
        <v>0</v>
      </c>
      <c r="G221" s="22"/>
    </row>
    <row r="222" spans="2:7" x14ac:dyDescent="0.35">
      <c r="B222" s="18">
        <v>203</v>
      </c>
      <c r="C222" s="19">
        <f t="shared" si="12"/>
        <v>0</v>
      </c>
      <c r="D222" s="19">
        <f t="shared" si="13"/>
        <v>0</v>
      </c>
      <c r="E222" s="19">
        <f t="shared" si="14"/>
        <v>0</v>
      </c>
      <c r="F222" s="20">
        <f t="shared" si="15"/>
        <v>0</v>
      </c>
      <c r="G222" s="22"/>
    </row>
    <row r="223" spans="2:7" x14ac:dyDescent="0.35">
      <c r="B223" s="18">
        <v>204</v>
      </c>
      <c r="C223" s="19">
        <f t="shared" si="12"/>
        <v>0</v>
      </c>
      <c r="D223" s="19">
        <f t="shared" si="13"/>
        <v>0</v>
      </c>
      <c r="E223" s="19">
        <f t="shared" si="14"/>
        <v>0</v>
      </c>
      <c r="F223" s="20">
        <f t="shared" si="15"/>
        <v>0</v>
      </c>
      <c r="G223" s="22"/>
    </row>
    <row r="224" spans="2:7" x14ac:dyDescent="0.35">
      <c r="B224" s="18">
        <v>205</v>
      </c>
      <c r="C224" s="19">
        <f t="shared" si="12"/>
        <v>0</v>
      </c>
      <c r="D224" s="19">
        <f t="shared" si="13"/>
        <v>0</v>
      </c>
      <c r="E224" s="19">
        <f t="shared" si="14"/>
        <v>0</v>
      </c>
      <c r="F224" s="20">
        <f t="shared" si="15"/>
        <v>0</v>
      </c>
      <c r="G224" s="22"/>
    </row>
    <row r="225" spans="2:7" x14ac:dyDescent="0.35">
      <c r="B225" s="18">
        <v>206</v>
      </c>
      <c r="C225" s="19">
        <f t="shared" si="12"/>
        <v>0</v>
      </c>
      <c r="D225" s="19">
        <f t="shared" si="13"/>
        <v>0</v>
      </c>
      <c r="E225" s="19">
        <f t="shared" si="14"/>
        <v>0</v>
      </c>
      <c r="F225" s="20">
        <f t="shared" si="15"/>
        <v>0</v>
      </c>
      <c r="G225" s="22"/>
    </row>
    <row r="226" spans="2:7" x14ac:dyDescent="0.35">
      <c r="B226" s="18">
        <v>207</v>
      </c>
      <c r="C226" s="19">
        <f t="shared" si="12"/>
        <v>0</v>
      </c>
      <c r="D226" s="19">
        <f t="shared" si="13"/>
        <v>0</v>
      </c>
      <c r="E226" s="19">
        <f t="shared" si="14"/>
        <v>0</v>
      </c>
      <c r="F226" s="20">
        <f t="shared" si="15"/>
        <v>0</v>
      </c>
      <c r="G226" s="22"/>
    </row>
    <row r="227" spans="2:7" x14ac:dyDescent="0.35">
      <c r="B227" s="18">
        <v>208</v>
      </c>
      <c r="C227" s="19">
        <f t="shared" si="12"/>
        <v>0</v>
      </c>
      <c r="D227" s="19">
        <f t="shared" si="13"/>
        <v>0</v>
      </c>
      <c r="E227" s="19">
        <f t="shared" si="14"/>
        <v>0</v>
      </c>
      <c r="F227" s="20">
        <f t="shared" si="15"/>
        <v>0</v>
      </c>
      <c r="G227" s="22"/>
    </row>
    <row r="228" spans="2:7" x14ac:dyDescent="0.35">
      <c r="B228" s="18">
        <v>209</v>
      </c>
      <c r="C228" s="19">
        <f t="shared" si="12"/>
        <v>0</v>
      </c>
      <c r="D228" s="19">
        <f t="shared" si="13"/>
        <v>0</v>
      </c>
      <c r="E228" s="19">
        <f t="shared" si="14"/>
        <v>0</v>
      </c>
      <c r="F228" s="20">
        <f t="shared" si="15"/>
        <v>0</v>
      </c>
      <c r="G228" s="22"/>
    </row>
    <row r="229" spans="2:7" x14ac:dyDescent="0.35">
      <c r="B229" s="18">
        <v>210</v>
      </c>
      <c r="C229" s="19">
        <f t="shared" si="12"/>
        <v>0</v>
      </c>
      <c r="D229" s="19">
        <f t="shared" si="13"/>
        <v>0</v>
      </c>
      <c r="E229" s="19">
        <f t="shared" si="14"/>
        <v>0</v>
      </c>
      <c r="F229" s="20">
        <f t="shared" si="15"/>
        <v>0</v>
      </c>
      <c r="G229" s="22"/>
    </row>
    <row r="230" spans="2:7" x14ac:dyDescent="0.35">
      <c r="B230" s="18">
        <v>211</v>
      </c>
      <c r="C230" s="19">
        <f t="shared" si="12"/>
        <v>0</v>
      </c>
      <c r="D230" s="19">
        <f t="shared" si="13"/>
        <v>0</v>
      </c>
      <c r="E230" s="19">
        <f t="shared" si="14"/>
        <v>0</v>
      </c>
      <c r="F230" s="20">
        <f t="shared" si="15"/>
        <v>0</v>
      </c>
      <c r="G230" s="22"/>
    </row>
    <row r="231" spans="2:7" x14ac:dyDescent="0.35">
      <c r="B231" s="18">
        <v>212</v>
      </c>
      <c r="C231" s="19">
        <f t="shared" si="12"/>
        <v>0</v>
      </c>
      <c r="D231" s="19">
        <f t="shared" si="13"/>
        <v>0</v>
      </c>
      <c r="E231" s="19">
        <f t="shared" si="14"/>
        <v>0</v>
      </c>
      <c r="F231" s="20">
        <f t="shared" si="15"/>
        <v>0</v>
      </c>
      <c r="G231" s="22"/>
    </row>
    <row r="232" spans="2:7" x14ac:dyDescent="0.35">
      <c r="B232" s="18">
        <v>213</v>
      </c>
      <c r="C232" s="19">
        <f t="shared" si="12"/>
        <v>0</v>
      </c>
      <c r="D232" s="19">
        <f t="shared" si="13"/>
        <v>0</v>
      </c>
      <c r="E232" s="19">
        <f t="shared" si="14"/>
        <v>0</v>
      </c>
      <c r="F232" s="20">
        <f t="shared" si="15"/>
        <v>0</v>
      </c>
      <c r="G232" s="22"/>
    </row>
    <row r="233" spans="2:7" x14ac:dyDescent="0.35">
      <c r="B233" s="18">
        <v>214</v>
      </c>
      <c r="C233" s="19">
        <f t="shared" si="12"/>
        <v>0</v>
      </c>
      <c r="D233" s="19">
        <f t="shared" si="13"/>
        <v>0</v>
      </c>
      <c r="E233" s="19">
        <f t="shared" si="14"/>
        <v>0</v>
      </c>
      <c r="F233" s="20">
        <f t="shared" si="15"/>
        <v>0</v>
      </c>
      <c r="G233" s="22"/>
    </row>
    <row r="234" spans="2:7" x14ac:dyDescent="0.35">
      <c r="B234" s="18">
        <v>215</v>
      </c>
      <c r="C234" s="19">
        <f t="shared" si="12"/>
        <v>0</v>
      </c>
      <c r="D234" s="19">
        <f t="shared" si="13"/>
        <v>0</v>
      </c>
      <c r="E234" s="19">
        <f t="shared" si="14"/>
        <v>0</v>
      </c>
      <c r="F234" s="20">
        <f t="shared" si="15"/>
        <v>0</v>
      </c>
      <c r="G234" s="22"/>
    </row>
    <row r="235" spans="2:7" x14ac:dyDescent="0.35">
      <c r="B235" s="18">
        <v>216</v>
      </c>
      <c r="C235" s="19">
        <f t="shared" si="12"/>
        <v>0</v>
      </c>
      <c r="D235" s="19">
        <f t="shared" si="13"/>
        <v>0</v>
      </c>
      <c r="E235" s="19">
        <f t="shared" si="14"/>
        <v>0</v>
      </c>
      <c r="F235" s="20">
        <f t="shared" si="15"/>
        <v>0</v>
      </c>
      <c r="G235" s="22"/>
    </row>
    <row r="236" spans="2:7" x14ac:dyDescent="0.35">
      <c r="B236" s="18">
        <v>217</v>
      </c>
      <c r="C236" s="19">
        <f t="shared" si="12"/>
        <v>0</v>
      </c>
      <c r="D236" s="19">
        <f t="shared" si="13"/>
        <v>0</v>
      </c>
      <c r="E236" s="19">
        <f t="shared" si="14"/>
        <v>0</v>
      </c>
      <c r="F236" s="20">
        <f t="shared" si="15"/>
        <v>0</v>
      </c>
      <c r="G236" s="22"/>
    </row>
    <row r="237" spans="2:7" x14ac:dyDescent="0.35">
      <c r="B237" s="18">
        <v>218</v>
      </c>
      <c r="C237" s="19">
        <f t="shared" si="12"/>
        <v>0</v>
      </c>
      <c r="D237" s="19">
        <f t="shared" si="13"/>
        <v>0</v>
      </c>
      <c r="E237" s="19">
        <f t="shared" si="14"/>
        <v>0</v>
      </c>
      <c r="F237" s="20">
        <f t="shared" si="15"/>
        <v>0</v>
      </c>
      <c r="G237" s="22"/>
    </row>
    <row r="238" spans="2:7" x14ac:dyDescent="0.35">
      <c r="B238" s="18">
        <v>219</v>
      </c>
      <c r="C238" s="19">
        <f t="shared" si="12"/>
        <v>0</v>
      </c>
      <c r="D238" s="19">
        <f t="shared" si="13"/>
        <v>0</v>
      </c>
      <c r="E238" s="19">
        <f t="shared" si="14"/>
        <v>0</v>
      </c>
      <c r="F238" s="20">
        <f t="shared" si="15"/>
        <v>0</v>
      </c>
      <c r="G238" s="22"/>
    </row>
    <row r="239" spans="2:7" x14ac:dyDescent="0.35">
      <c r="B239" s="18">
        <v>220</v>
      </c>
      <c r="C239" s="19">
        <f t="shared" si="12"/>
        <v>0</v>
      </c>
      <c r="D239" s="19">
        <f t="shared" si="13"/>
        <v>0</v>
      </c>
      <c r="E239" s="19">
        <f t="shared" si="14"/>
        <v>0</v>
      </c>
      <c r="F239" s="20">
        <f t="shared" si="15"/>
        <v>0</v>
      </c>
      <c r="G239" s="22"/>
    </row>
    <row r="240" spans="2:7" x14ac:dyDescent="0.35">
      <c r="B240" s="18">
        <v>221</v>
      </c>
      <c r="C240" s="19">
        <f t="shared" si="12"/>
        <v>0</v>
      </c>
      <c r="D240" s="19">
        <f t="shared" si="13"/>
        <v>0</v>
      </c>
      <c r="E240" s="19">
        <f t="shared" si="14"/>
        <v>0</v>
      </c>
      <c r="F240" s="20">
        <f t="shared" si="15"/>
        <v>0</v>
      </c>
      <c r="G240" s="22"/>
    </row>
    <row r="241" spans="2:7" x14ac:dyDescent="0.35">
      <c r="B241" s="18">
        <v>222</v>
      </c>
      <c r="C241" s="19">
        <f t="shared" si="12"/>
        <v>0</v>
      </c>
      <c r="D241" s="19">
        <f t="shared" si="13"/>
        <v>0</v>
      </c>
      <c r="E241" s="19">
        <f t="shared" si="14"/>
        <v>0</v>
      </c>
      <c r="F241" s="20">
        <f t="shared" si="15"/>
        <v>0</v>
      </c>
      <c r="G241" s="22"/>
    </row>
    <row r="242" spans="2:7" x14ac:dyDescent="0.35">
      <c r="B242" s="18">
        <v>223</v>
      </c>
      <c r="C242" s="19">
        <f t="shared" si="12"/>
        <v>0</v>
      </c>
      <c r="D242" s="19">
        <f t="shared" si="13"/>
        <v>0</v>
      </c>
      <c r="E242" s="19">
        <f t="shared" si="14"/>
        <v>0</v>
      </c>
      <c r="F242" s="20">
        <f t="shared" si="15"/>
        <v>0</v>
      </c>
      <c r="G242" s="22"/>
    </row>
    <row r="243" spans="2:7" x14ac:dyDescent="0.35">
      <c r="B243" s="18">
        <v>224</v>
      </c>
      <c r="C243" s="19">
        <f t="shared" si="12"/>
        <v>0</v>
      </c>
      <c r="D243" s="19">
        <f t="shared" si="13"/>
        <v>0</v>
      </c>
      <c r="E243" s="19">
        <f t="shared" si="14"/>
        <v>0</v>
      </c>
      <c r="F243" s="20">
        <f t="shared" si="15"/>
        <v>0</v>
      </c>
      <c r="G243" s="22"/>
    </row>
    <row r="244" spans="2:7" x14ac:dyDescent="0.35">
      <c r="B244" s="18">
        <v>225</v>
      </c>
      <c r="C244" s="19">
        <f t="shared" si="12"/>
        <v>0</v>
      </c>
      <c r="D244" s="19">
        <f t="shared" si="13"/>
        <v>0</v>
      </c>
      <c r="E244" s="19">
        <f t="shared" si="14"/>
        <v>0</v>
      </c>
      <c r="F244" s="20">
        <f t="shared" si="15"/>
        <v>0</v>
      </c>
      <c r="G244" s="22"/>
    </row>
    <row r="245" spans="2:7" x14ac:dyDescent="0.35">
      <c r="B245" s="18">
        <v>226</v>
      </c>
      <c r="C245" s="19">
        <f t="shared" si="12"/>
        <v>0</v>
      </c>
      <c r="D245" s="19">
        <f t="shared" si="13"/>
        <v>0</v>
      </c>
      <c r="E245" s="19">
        <f t="shared" si="14"/>
        <v>0</v>
      </c>
      <c r="F245" s="20">
        <f t="shared" si="15"/>
        <v>0</v>
      </c>
      <c r="G245" s="22"/>
    </row>
    <row r="246" spans="2:7" x14ac:dyDescent="0.35">
      <c r="B246" s="18">
        <v>227</v>
      </c>
      <c r="C246" s="19">
        <f t="shared" si="12"/>
        <v>0</v>
      </c>
      <c r="D246" s="19">
        <f t="shared" si="13"/>
        <v>0</v>
      </c>
      <c r="E246" s="19">
        <f t="shared" si="14"/>
        <v>0</v>
      </c>
      <c r="F246" s="20">
        <f t="shared" si="15"/>
        <v>0</v>
      </c>
      <c r="G246" s="22"/>
    </row>
    <row r="247" spans="2:7" x14ac:dyDescent="0.35">
      <c r="B247" s="18">
        <v>228</v>
      </c>
      <c r="C247" s="19">
        <f t="shared" si="12"/>
        <v>0</v>
      </c>
      <c r="D247" s="19">
        <f t="shared" si="13"/>
        <v>0</v>
      </c>
      <c r="E247" s="19">
        <f t="shared" si="14"/>
        <v>0</v>
      </c>
      <c r="F247" s="20">
        <f t="shared" si="15"/>
        <v>0</v>
      </c>
      <c r="G247" s="22"/>
    </row>
    <row r="248" spans="2:7" x14ac:dyDescent="0.35">
      <c r="B248" s="18">
        <v>229</v>
      </c>
      <c r="C248" s="19">
        <f t="shared" si="12"/>
        <v>0</v>
      </c>
      <c r="D248" s="19">
        <f t="shared" si="13"/>
        <v>0</v>
      </c>
      <c r="E248" s="19">
        <f t="shared" si="14"/>
        <v>0</v>
      </c>
      <c r="F248" s="20">
        <f t="shared" si="15"/>
        <v>0</v>
      </c>
      <c r="G248" s="22"/>
    </row>
    <row r="249" spans="2:7" x14ac:dyDescent="0.35">
      <c r="B249" s="18">
        <v>230</v>
      </c>
      <c r="C249" s="19">
        <f t="shared" si="12"/>
        <v>0</v>
      </c>
      <c r="D249" s="19">
        <f t="shared" si="13"/>
        <v>0</v>
      </c>
      <c r="E249" s="19">
        <f t="shared" si="14"/>
        <v>0</v>
      </c>
      <c r="F249" s="20">
        <f t="shared" si="15"/>
        <v>0</v>
      </c>
      <c r="G249" s="22"/>
    </row>
    <row r="250" spans="2:7" x14ac:dyDescent="0.35">
      <c r="B250" s="18">
        <v>231</v>
      </c>
      <c r="C250" s="19">
        <f t="shared" si="12"/>
        <v>0</v>
      </c>
      <c r="D250" s="19">
        <f t="shared" si="13"/>
        <v>0</v>
      </c>
      <c r="E250" s="19">
        <f t="shared" si="14"/>
        <v>0</v>
      </c>
      <c r="F250" s="20">
        <f t="shared" si="15"/>
        <v>0</v>
      </c>
      <c r="G250" s="22"/>
    </row>
    <row r="251" spans="2:7" x14ac:dyDescent="0.35">
      <c r="B251" s="18">
        <v>232</v>
      </c>
      <c r="C251" s="19">
        <f t="shared" si="12"/>
        <v>0</v>
      </c>
      <c r="D251" s="19">
        <f t="shared" si="13"/>
        <v>0</v>
      </c>
      <c r="E251" s="19">
        <f t="shared" si="14"/>
        <v>0</v>
      </c>
      <c r="F251" s="20">
        <f t="shared" si="15"/>
        <v>0</v>
      </c>
      <c r="G251" s="22"/>
    </row>
    <row r="252" spans="2:7" x14ac:dyDescent="0.35">
      <c r="B252" s="18">
        <v>233</v>
      </c>
      <c r="C252" s="19">
        <f t="shared" si="12"/>
        <v>0</v>
      </c>
      <c r="D252" s="19">
        <f t="shared" si="13"/>
        <v>0</v>
      </c>
      <c r="E252" s="19">
        <f t="shared" si="14"/>
        <v>0</v>
      </c>
      <c r="F252" s="20">
        <f t="shared" si="15"/>
        <v>0</v>
      </c>
      <c r="G252" s="22"/>
    </row>
    <row r="253" spans="2:7" x14ac:dyDescent="0.35">
      <c r="B253" s="18">
        <v>234</v>
      </c>
      <c r="C253" s="19">
        <f t="shared" si="12"/>
        <v>0</v>
      </c>
      <c r="D253" s="19">
        <f t="shared" si="13"/>
        <v>0</v>
      </c>
      <c r="E253" s="19">
        <f t="shared" si="14"/>
        <v>0</v>
      </c>
      <c r="F253" s="20">
        <f t="shared" si="15"/>
        <v>0</v>
      </c>
      <c r="G253" s="22"/>
    </row>
    <row r="254" spans="2:7" x14ac:dyDescent="0.35">
      <c r="B254" s="18">
        <v>235</v>
      </c>
      <c r="C254" s="19">
        <f t="shared" si="12"/>
        <v>0</v>
      </c>
      <c r="D254" s="19">
        <f t="shared" si="13"/>
        <v>0</v>
      </c>
      <c r="E254" s="19">
        <f t="shared" si="14"/>
        <v>0</v>
      </c>
      <c r="F254" s="20">
        <f t="shared" si="15"/>
        <v>0</v>
      </c>
      <c r="G254" s="22"/>
    </row>
    <row r="255" spans="2:7" x14ac:dyDescent="0.35">
      <c r="B255" s="18">
        <v>236</v>
      </c>
      <c r="C255" s="19">
        <f t="shared" si="12"/>
        <v>0</v>
      </c>
      <c r="D255" s="19">
        <f t="shared" si="13"/>
        <v>0</v>
      </c>
      <c r="E255" s="19">
        <f t="shared" si="14"/>
        <v>0</v>
      </c>
      <c r="F255" s="20">
        <f t="shared" si="15"/>
        <v>0</v>
      </c>
      <c r="G255" s="22"/>
    </row>
    <row r="256" spans="2:7" x14ac:dyDescent="0.35">
      <c r="B256" s="18">
        <v>237</v>
      </c>
      <c r="C256" s="19">
        <f t="shared" si="12"/>
        <v>0</v>
      </c>
      <c r="D256" s="19">
        <f t="shared" si="13"/>
        <v>0</v>
      </c>
      <c r="E256" s="19">
        <f t="shared" si="14"/>
        <v>0</v>
      </c>
      <c r="F256" s="20">
        <f t="shared" si="15"/>
        <v>0</v>
      </c>
      <c r="G256" s="22"/>
    </row>
    <row r="257" spans="2:7" x14ac:dyDescent="0.35">
      <c r="B257" s="18">
        <v>238</v>
      </c>
      <c r="C257" s="19">
        <f t="shared" si="12"/>
        <v>0</v>
      </c>
      <c r="D257" s="19">
        <f t="shared" si="13"/>
        <v>0</v>
      </c>
      <c r="E257" s="19">
        <f t="shared" si="14"/>
        <v>0</v>
      </c>
      <c r="F257" s="20">
        <f t="shared" si="15"/>
        <v>0</v>
      </c>
      <c r="G257" s="22"/>
    </row>
    <row r="258" spans="2:7" x14ac:dyDescent="0.35">
      <c r="B258" s="18">
        <v>239</v>
      </c>
      <c r="C258" s="19">
        <f t="shared" si="12"/>
        <v>0</v>
      </c>
      <c r="D258" s="19">
        <f t="shared" si="13"/>
        <v>0</v>
      </c>
      <c r="E258" s="19">
        <f t="shared" si="14"/>
        <v>0</v>
      </c>
      <c r="F258" s="20">
        <f t="shared" si="15"/>
        <v>0</v>
      </c>
      <c r="G258" s="22"/>
    </row>
    <row r="259" spans="2:7" x14ac:dyDescent="0.35">
      <c r="B259" s="18">
        <v>240</v>
      </c>
      <c r="C259" s="19">
        <f t="shared" si="12"/>
        <v>0</v>
      </c>
      <c r="D259" s="19">
        <f t="shared" si="13"/>
        <v>0</v>
      </c>
      <c r="E259" s="19">
        <f t="shared" si="14"/>
        <v>0</v>
      </c>
      <c r="F259" s="20">
        <f t="shared" si="15"/>
        <v>0</v>
      </c>
      <c r="G259" s="22"/>
    </row>
    <row r="260" spans="2:7" x14ac:dyDescent="0.35">
      <c r="B260" s="18">
        <v>241</v>
      </c>
      <c r="C260" s="19">
        <f t="shared" si="12"/>
        <v>0</v>
      </c>
      <c r="D260" s="19">
        <f t="shared" si="13"/>
        <v>0</v>
      </c>
      <c r="E260" s="19">
        <f t="shared" si="14"/>
        <v>0</v>
      </c>
      <c r="F260" s="20">
        <f t="shared" si="15"/>
        <v>0</v>
      </c>
      <c r="G260" s="22"/>
    </row>
    <row r="261" spans="2:7" x14ac:dyDescent="0.35">
      <c r="B261" s="18">
        <v>242</v>
      </c>
      <c r="C261" s="19">
        <f t="shared" si="12"/>
        <v>0</v>
      </c>
      <c r="D261" s="19">
        <f t="shared" si="13"/>
        <v>0</v>
      </c>
      <c r="E261" s="19">
        <f t="shared" si="14"/>
        <v>0</v>
      </c>
      <c r="F261" s="20">
        <f t="shared" si="15"/>
        <v>0</v>
      </c>
      <c r="G261" s="22"/>
    </row>
    <row r="262" spans="2:7" x14ac:dyDescent="0.35">
      <c r="B262" s="18">
        <v>243</v>
      </c>
      <c r="C262" s="19">
        <f t="shared" si="12"/>
        <v>0</v>
      </c>
      <c r="D262" s="19">
        <f t="shared" si="13"/>
        <v>0</v>
      </c>
      <c r="E262" s="19">
        <f t="shared" si="14"/>
        <v>0</v>
      </c>
      <c r="F262" s="20">
        <f t="shared" si="15"/>
        <v>0</v>
      </c>
      <c r="G262" s="22"/>
    </row>
    <row r="263" spans="2:7" x14ac:dyDescent="0.35">
      <c r="B263" s="18">
        <v>244</v>
      </c>
      <c r="C263" s="19">
        <f t="shared" si="12"/>
        <v>0</v>
      </c>
      <c r="D263" s="19">
        <f t="shared" si="13"/>
        <v>0</v>
      </c>
      <c r="E263" s="19">
        <f t="shared" si="14"/>
        <v>0</v>
      </c>
      <c r="F263" s="20">
        <f t="shared" si="15"/>
        <v>0</v>
      </c>
      <c r="G263" s="22"/>
    </row>
    <row r="264" spans="2:7" x14ac:dyDescent="0.35">
      <c r="B264" s="18">
        <v>245</v>
      </c>
      <c r="C264" s="19">
        <f t="shared" si="12"/>
        <v>0</v>
      </c>
      <c r="D264" s="19">
        <f t="shared" si="13"/>
        <v>0</v>
      </c>
      <c r="E264" s="19">
        <f t="shared" si="14"/>
        <v>0</v>
      </c>
      <c r="F264" s="20">
        <f t="shared" si="15"/>
        <v>0</v>
      </c>
      <c r="G264" s="22"/>
    </row>
    <row r="265" spans="2:7" x14ac:dyDescent="0.35">
      <c r="B265" s="18">
        <v>246</v>
      </c>
      <c r="C265" s="19">
        <f t="shared" si="12"/>
        <v>0</v>
      </c>
      <c r="D265" s="19">
        <f t="shared" si="13"/>
        <v>0</v>
      </c>
      <c r="E265" s="19">
        <f t="shared" si="14"/>
        <v>0</v>
      </c>
      <c r="F265" s="20">
        <f t="shared" si="15"/>
        <v>0</v>
      </c>
      <c r="G265" s="22"/>
    </row>
    <row r="266" spans="2:7" x14ac:dyDescent="0.35">
      <c r="B266" s="18">
        <v>247</v>
      </c>
      <c r="C266" s="19">
        <f t="shared" si="12"/>
        <v>0</v>
      </c>
      <c r="D266" s="19">
        <f t="shared" si="13"/>
        <v>0</v>
      </c>
      <c r="E266" s="19">
        <f t="shared" si="14"/>
        <v>0</v>
      </c>
      <c r="F266" s="20">
        <f t="shared" si="15"/>
        <v>0</v>
      </c>
      <c r="G266" s="22"/>
    </row>
    <row r="267" spans="2:7" x14ac:dyDescent="0.35">
      <c r="B267" s="18">
        <v>248</v>
      </c>
      <c r="C267" s="19">
        <f t="shared" si="12"/>
        <v>0</v>
      </c>
      <c r="D267" s="19">
        <f t="shared" si="13"/>
        <v>0</v>
      </c>
      <c r="E267" s="19">
        <f t="shared" si="14"/>
        <v>0</v>
      </c>
      <c r="F267" s="20">
        <f t="shared" si="15"/>
        <v>0</v>
      </c>
      <c r="G267" s="22"/>
    </row>
    <row r="268" spans="2:7" x14ac:dyDescent="0.35">
      <c r="B268" s="18">
        <v>249</v>
      </c>
      <c r="C268" s="19">
        <f t="shared" si="12"/>
        <v>0</v>
      </c>
      <c r="D268" s="19">
        <f t="shared" si="13"/>
        <v>0</v>
      </c>
      <c r="E268" s="19">
        <f t="shared" si="14"/>
        <v>0</v>
      </c>
      <c r="F268" s="20">
        <f t="shared" si="15"/>
        <v>0</v>
      </c>
      <c r="G268" s="22"/>
    </row>
    <row r="269" spans="2:7" x14ac:dyDescent="0.35">
      <c r="B269" s="18">
        <v>250</v>
      </c>
      <c r="C269" s="19">
        <f t="shared" si="12"/>
        <v>0</v>
      </c>
      <c r="D269" s="19">
        <f t="shared" si="13"/>
        <v>0</v>
      </c>
      <c r="E269" s="19">
        <f t="shared" si="14"/>
        <v>0</v>
      </c>
      <c r="F269" s="20">
        <f t="shared" si="15"/>
        <v>0</v>
      </c>
      <c r="G269" s="22"/>
    </row>
    <row r="270" spans="2:7" x14ac:dyDescent="0.35">
      <c r="B270" s="18">
        <v>251</v>
      </c>
      <c r="C270" s="19">
        <f t="shared" si="12"/>
        <v>0</v>
      </c>
      <c r="D270" s="19">
        <f t="shared" si="13"/>
        <v>0</v>
      </c>
      <c r="E270" s="19">
        <f t="shared" si="14"/>
        <v>0</v>
      </c>
      <c r="F270" s="20">
        <f t="shared" si="15"/>
        <v>0</v>
      </c>
      <c r="G270" s="22"/>
    </row>
    <row r="271" spans="2:7" x14ac:dyDescent="0.35">
      <c r="B271" s="18">
        <v>252</v>
      </c>
      <c r="C271" s="19">
        <f t="shared" si="12"/>
        <v>0</v>
      </c>
      <c r="D271" s="19">
        <f t="shared" si="13"/>
        <v>0</v>
      </c>
      <c r="E271" s="19">
        <f t="shared" si="14"/>
        <v>0</v>
      </c>
      <c r="F271" s="20">
        <f t="shared" si="15"/>
        <v>0</v>
      </c>
      <c r="G271" s="22"/>
    </row>
    <row r="272" spans="2:7" x14ac:dyDescent="0.35">
      <c r="B272" s="18">
        <v>253</v>
      </c>
      <c r="C272" s="19">
        <f t="shared" si="12"/>
        <v>0</v>
      </c>
      <c r="D272" s="19">
        <f t="shared" si="13"/>
        <v>0</v>
      </c>
      <c r="E272" s="19">
        <f t="shared" si="14"/>
        <v>0</v>
      </c>
      <c r="F272" s="20">
        <f t="shared" si="15"/>
        <v>0</v>
      </c>
      <c r="G272" s="22"/>
    </row>
    <row r="273" spans="2:7" x14ac:dyDescent="0.35">
      <c r="B273" s="18">
        <v>254</v>
      </c>
      <c r="C273" s="19">
        <f t="shared" si="12"/>
        <v>0</v>
      </c>
      <c r="D273" s="19">
        <f t="shared" si="13"/>
        <v>0</v>
      </c>
      <c r="E273" s="19">
        <f t="shared" si="14"/>
        <v>0</v>
      </c>
      <c r="F273" s="20">
        <f t="shared" si="15"/>
        <v>0</v>
      </c>
      <c r="G273" s="22"/>
    </row>
    <row r="274" spans="2:7" x14ac:dyDescent="0.35">
      <c r="B274" s="18">
        <v>255</v>
      </c>
      <c r="C274" s="19">
        <f t="shared" si="12"/>
        <v>0</v>
      </c>
      <c r="D274" s="19">
        <f t="shared" si="13"/>
        <v>0</v>
      </c>
      <c r="E274" s="19">
        <f t="shared" si="14"/>
        <v>0</v>
      </c>
      <c r="F274" s="20">
        <f t="shared" si="15"/>
        <v>0</v>
      </c>
      <c r="G274" s="22"/>
    </row>
    <row r="275" spans="2:7" x14ac:dyDescent="0.35">
      <c r="B275" s="18">
        <v>256</v>
      </c>
      <c r="C275" s="19">
        <f t="shared" si="12"/>
        <v>0</v>
      </c>
      <c r="D275" s="19">
        <f t="shared" si="13"/>
        <v>0</v>
      </c>
      <c r="E275" s="19">
        <f t="shared" si="14"/>
        <v>0</v>
      </c>
      <c r="F275" s="20">
        <f t="shared" si="15"/>
        <v>0</v>
      </c>
      <c r="G275" s="22"/>
    </row>
    <row r="276" spans="2:7" x14ac:dyDescent="0.35">
      <c r="B276" s="18">
        <v>257</v>
      </c>
      <c r="C276" s="19">
        <f t="shared" ref="C276:C339" si="16">IF(ROUND(F275,5)&gt;0,E$9,0)</f>
        <v>0</v>
      </c>
      <c r="D276" s="19">
        <f t="shared" ref="D276:D339" si="17">IF(C276&gt;0,IPMT(E$6/12,B276,E$5*12,-E$4),0)</f>
        <v>0</v>
      </c>
      <c r="E276" s="19">
        <f t="shared" ref="E276:E339" si="18">IF(C276&gt;0,PPMT(E$6/12,B276,E$5*12,-E$4),0)</f>
        <v>0</v>
      </c>
      <c r="F276" s="20">
        <f t="shared" ref="F276:F339" si="19">IF(ROUND(F275,5)&gt;0,F275-E276,0)</f>
        <v>0</v>
      </c>
      <c r="G276" s="22"/>
    </row>
    <row r="277" spans="2:7" x14ac:dyDescent="0.35">
      <c r="B277" s="18">
        <v>258</v>
      </c>
      <c r="C277" s="19">
        <f t="shared" si="16"/>
        <v>0</v>
      </c>
      <c r="D277" s="19">
        <f t="shared" si="17"/>
        <v>0</v>
      </c>
      <c r="E277" s="19">
        <f t="shared" si="18"/>
        <v>0</v>
      </c>
      <c r="F277" s="20">
        <f t="shared" si="19"/>
        <v>0</v>
      </c>
      <c r="G277" s="22"/>
    </row>
    <row r="278" spans="2:7" x14ac:dyDescent="0.35">
      <c r="B278" s="18">
        <v>259</v>
      </c>
      <c r="C278" s="19">
        <f t="shared" si="16"/>
        <v>0</v>
      </c>
      <c r="D278" s="19">
        <f t="shared" si="17"/>
        <v>0</v>
      </c>
      <c r="E278" s="19">
        <f t="shared" si="18"/>
        <v>0</v>
      </c>
      <c r="F278" s="20">
        <f t="shared" si="19"/>
        <v>0</v>
      </c>
      <c r="G278" s="22"/>
    </row>
    <row r="279" spans="2:7" x14ac:dyDescent="0.35">
      <c r="B279" s="18">
        <v>260</v>
      </c>
      <c r="C279" s="19">
        <f t="shared" si="16"/>
        <v>0</v>
      </c>
      <c r="D279" s="19">
        <f t="shared" si="17"/>
        <v>0</v>
      </c>
      <c r="E279" s="19">
        <f t="shared" si="18"/>
        <v>0</v>
      </c>
      <c r="F279" s="20">
        <f t="shared" si="19"/>
        <v>0</v>
      </c>
      <c r="G279" s="22"/>
    </row>
    <row r="280" spans="2:7" x14ac:dyDescent="0.35">
      <c r="B280" s="18">
        <v>261</v>
      </c>
      <c r="C280" s="19">
        <f t="shared" si="16"/>
        <v>0</v>
      </c>
      <c r="D280" s="19">
        <f t="shared" si="17"/>
        <v>0</v>
      </c>
      <c r="E280" s="19">
        <f t="shared" si="18"/>
        <v>0</v>
      </c>
      <c r="F280" s="20">
        <f t="shared" si="19"/>
        <v>0</v>
      </c>
      <c r="G280" s="22"/>
    </row>
    <row r="281" spans="2:7" x14ac:dyDescent="0.35">
      <c r="B281" s="18">
        <v>262</v>
      </c>
      <c r="C281" s="19">
        <f t="shared" si="16"/>
        <v>0</v>
      </c>
      <c r="D281" s="19">
        <f t="shared" si="17"/>
        <v>0</v>
      </c>
      <c r="E281" s="19">
        <f t="shared" si="18"/>
        <v>0</v>
      </c>
      <c r="F281" s="20">
        <f t="shared" si="19"/>
        <v>0</v>
      </c>
      <c r="G281" s="22"/>
    </row>
    <row r="282" spans="2:7" x14ac:dyDescent="0.35">
      <c r="B282" s="18">
        <v>263</v>
      </c>
      <c r="C282" s="19">
        <f t="shared" si="16"/>
        <v>0</v>
      </c>
      <c r="D282" s="19">
        <f t="shared" si="17"/>
        <v>0</v>
      </c>
      <c r="E282" s="19">
        <f t="shared" si="18"/>
        <v>0</v>
      </c>
      <c r="F282" s="20">
        <f t="shared" si="19"/>
        <v>0</v>
      </c>
      <c r="G282" s="22"/>
    </row>
    <row r="283" spans="2:7" x14ac:dyDescent="0.35">
      <c r="B283" s="18">
        <v>264</v>
      </c>
      <c r="C283" s="19">
        <f t="shared" si="16"/>
        <v>0</v>
      </c>
      <c r="D283" s="19">
        <f t="shared" si="17"/>
        <v>0</v>
      </c>
      <c r="E283" s="19">
        <f t="shared" si="18"/>
        <v>0</v>
      </c>
      <c r="F283" s="20">
        <f t="shared" si="19"/>
        <v>0</v>
      </c>
      <c r="G283" s="22"/>
    </row>
    <row r="284" spans="2:7" x14ac:dyDescent="0.35">
      <c r="B284" s="18">
        <v>265</v>
      </c>
      <c r="C284" s="19">
        <f t="shared" si="16"/>
        <v>0</v>
      </c>
      <c r="D284" s="19">
        <f t="shared" si="17"/>
        <v>0</v>
      </c>
      <c r="E284" s="19">
        <f t="shared" si="18"/>
        <v>0</v>
      </c>
      <c r="F284" s="20">
        <f t="shared" si="19"/>
        <v>0</v>
      </c>
      <c r="G284" s="22"/>
    </row>
    <row r="285" spans="2:7" x14ac:dyDescent="0.35">
      <c r="B285" s="18">
        <v>266</v>
      </c>
      <c r="C285" s="19">
        <f t="shared" si="16"/>
        <v>0</v>
      </c>
      <c r="D285" s="19">
        <f t="shared" si="17"/>
        <v>0</v>
      </c>
      <c r="E285" s="19">
        <f t="shared" si="18"/>
        <v>0</v>
      </c>
      <c r="F285" s="20">
        <f t="shared" si="19"/>
        <v>0</v>
      </c>
      <c r="G285" s="22"/>
    </row>
    <row r="286" spans="2:7" x14ac:dyDescent="0.35">
      <c r="B286" s="18">
        <v>267</v>
      </c>
      <c r="C286" s="19">
        <f t="shared" si="16"/>
        <v>0</v>
      </c>
      <c r="D286" s="19">
        <f t="shared" si="17"/>
        <v>0</v>
      </c>
      <c r="E286" s="19">
        <f t="shared" si="18"/>
        <v>0</v>
      </c>
      <c r="F286" s="20">
        <f t="shared" si="19"/>
        <v>0</v>
      </c>
      <c r="G286" s="22"/>
    </row>
    <row r="287" spans="2:7" x14ac:dyDescent="0.35">
      <c r="B287" s="18">
        <v>268</v>
      </c>
      <c r="C287" s="19">
        <f t="shared" si="16"/>
        <v>0</v>
      </c>
      <c r="D287" s="19">
        <f t="shared" si="17"/>
        <v>0</v>
      </c>
      <c r="E287" s="19">
        <f t="shared" si="18"/>
        <v>0</v>
      </c>
      <c r="F287" s="20">
        <f t="shared" si="19"/>
        <v>0</v>
      </c>
      <c r="G287" s="22"/>
    </row>
    <row r="288" spans="2:7" x14ac:dyDescent="0.35">
      <c r="B288" s="18">
        <v>269</v>
      </c>
      <c r="C288" s="19">
        <f t="shared" si="16"/>
        <v>0</v>
      </c>
      <c r="D288" s="19">
        <f t="shared" si="17"/>
        <v>0</v>
      </c>
      <c r="E288" s="19">
        <f t="shared" si="18"/>
        <v>0</v>
      </c>
      <c r="F288" s="20">
        <f t="shared" si="19"/>
        <v>0</v>
      </c>
      <c r="G288" s="22"/>
    </row>
    <row r="289" spans="2:7" x14ac:dyDescent="0.35">
      <c r="B289" s="18">
        <v>270</v>
      </c>
      <c r="C289" s="19">
        <f t="shared" si="16"/>
        <v>0</v>
      </c>
      <c r="D289" s="19">
        <f t="shared" si="17"/>
        <v>0</v>
      </c>
      <c r="E289" s="19">
        <f t="shared" si="18"/>
        <v>0</v>
      </c>
      <c r="F289" s="20">
        <f t="shared" si="19"/>
        <v>0</v>
      </c>
      <c r="G289" s="22"/>
    </row>
    <row r="290" spans="2:7" x14ac:dyDescent="0.35">
      <c r="B290" s="18">
        <v>271</v>
      </c>
      <c r="C290" s="19">
        <f t="shared" si="16"/>
        <v>0</v>
      </c>
      <c r="D290" s="19">
        <f t="shared" si="17"/>
        <v>0</v>
      </c>
      <c r="E290" s="19">
        <f t="shared" si="18"/>
        <v>0</v>
      </c>
      <c r="F290" s="20">
        <f t="shared" si="19"/>
        <v>0</v>
      </c>
      <c r="G290" s="22"/>
    </row>
    <row r="291" spans="2:7" x14ac:dyDescent="0.35">
      <c r="B291" s="18">
        <v>272</v>
      </c>
      <c r="C291" s="19">
        <f t="shared" si="16"/>
        <v>0</v>
      </c>
      <c r="D291" s="19">
        <f t="shared" si="17"/>
        <v>0</v>
      </c>
      <c r="E291" s="19">
        <f t="shared" si="18"/>
        <v>0</v>
      </c>
      <c r="F291" s="20">
        <f t="shared" si="19"/>
        <v>0</v>
      </c>
      <c r="G291" s="22"/>
    </row>
    <row r="292" spans="2:7" x14ac:dyDescent="0.35">
      <c r="B292" s="18">
        <v>273</v>
      </c>
      <c r="C292" s="19">
        <f t="shared" si="16"/>
        <v>0</v>
      </c>
      <c r="D292" s="19">
        <f t="shared" si="17"/>
        <v>0</v>
      </c>
      <c r="E292" s="19">
        <f t="shared" si="18"/>
        <v>0</v>
      </c>
      <c r="F292" s="20">
        <f t="shared" si="19"/>
        <v>0</v>
      </c>
      <c r="G292" s="22"/>
    </row>
    <row r="293" spans="2:7" x14ac:dyDescent="0.35">
      <c r="B293" s="18">
        <v>274</v>
      </c>
      <c r="C293" s="19">
        <f t="shared" si="16"/>
        <v>0</v>
      </c>
      <c r="D293" s="19">
        <f t="shared" si="17"/>
        <v>0</v>
      </c>
      <c r="E293" s="19">
        <f t="shared" si="18"/>
        <v>0</v>
      </c>
      <c r="F293" s="20">
        <f t="shared" si="19"/>
        <v>0</v>
      </c>
      <c r="G293" s="22"/>
    </row>
    <row r="294" spans="2:7" x14ac:dyDescent="0.35">
      <c r="B294" s="18">
        <v>275</v>
      </c>
      <c r="C294" s="19">
        <f t="shared" si="16"/>
        <v>0</v>
      </c>
      <c r="D294" s="19">
        <f t="shared" si="17"/>
        <v>0</v>
      </c>
      <c r="E294" s="19">
        <f t="shared" si="18"/>
        <v>0</v>
      </c>
      <c r="F294" s="20">
        <f t="shared" si="19"/>
        <v>0</v>
      </c>
      <c r="G294" s="22"/>
    </row>
    <row r="295" spans="2:7" x14ac:dyDescent="0.35">
      <c r="B295" s="18">
        <v>276</v>
      </c>
      <c r="C295" s="19">
        <f t="shared" si="16"/>
        <v>0</v>
      </c>
      <c r="D295" s="19">
        <f t="shared" si="17"/>
        <v>0</v>
      </c>
      <c r="E295" s="19">
        <f t="shared" si="18"/>
        <v>0</v>
      </c>
      <c r="F295" s="20">
        <f t="shared" si="19"/>
        <v>0</v>
      </c>
      <c r="G295" s="22"/>
    </row>
    <row r="296" spans="2:7" x14ac:dyDescent="0.35">
      <c r="B296" s="18">
        <v>277</v>
      </c>
      <c r="C296" s="19">
        <f t="shared" si="16"/>
        <v>0</v>
      </c>
      <c r="D296" s="19">
        <f t="shared" si="17"/>
        <v>0</v>
      </c>
      <c r="E296" s="19">
        <f t="shared" si="18"/>
        <v>0</v>
      </c>
      <c r="F296" s="20">
        <f t="shared" si="19"/>
        <v>0</v>
      </c>
      <c r="G296" s="22"/>
    </row>
    <row r="297" spans="2:7" x14ac:dyDescent="0.35">
      <c r="B297" s="18">
        <v>278</v>
      </c>
      <c r="C297" s="19">
        <f t="shared" si="16"/>
        <v>0</v>
      </c>
      <c r="D297" s="19">
        <f t="shared" si="17"/>
        <v>0</v>
      </c>
      <c r="E297" s="19">
        <f t="shared" si="18"/>
        <v>0</v>
      </c>
      <c r="F297" s="20">
        <f t="shared" si="19"/>
        <v>0</v>
      </c>
      <c r="G297" s="22"/>
    </row>
    <row r="298" spans="2:7" x14ac:dyDescent="0.35">
      <c r="B298" s="18">
        <v>279</v>
      </c>
      <c r="C298" s="19">
        <f t="shared" si="16"/>
        <v>0</v>
      </c>
      <c r="D298" s="19">
        <f t="shared" si="17"/>
        <v>0</v>
      </c>
      <c r="E298" s="19">
        <f t="shared" si="18"/>
        <v>0</v>
      </c>
      <c r="F298" s="20">
        <f t="shared" si="19"/>
        <v>0</v>
      </c>
      <c r="G298" s="22"/>
    </row>
    <row r="299" spans="2:7" x14ac:dyDescent="0.35">
      <c r="B299" s="18">
        <v>280</v>
      </c>
      <c r="C299" s="19">
        <f t="shared" si="16"/>
        <v>0</v>
      </c>
      <c r="D299" s="19">
        <f t="shared" si="17"/>
        <v>0</v>
      </c>
      <c r="E299" s="19">
        <f t="shared" si="18"/>
        <v>0</v>
      </c>
      <c r="F299" s="20">
        <f t="shared" si="19"/>
        <v>0</v>
      </c>
      <c r="G299" s="22"/>
    </row>
    <row r="300" spans="2:7" x14ac:dyDescent="0.35">
      <c r="B300" s="18">
        <v>281</v>
      </c>
      <c r="C300" s="19">
        <f t="shared" si="16"/>
        <v>0</v>
      </c>
      <c r="D300" s="19">
        <f t="shared" si="17"/>
        <v>0</v>
      </c>
      <c r="E300" s="19">
        <f t="shared" si="18"/>
        <v>0</v>
      </c>
      <c r="F300" s="20">
        <f t="shared" si="19"/>
        <v>0</v>
      </c>
      <c r="G300" s="22"/>
    </row>
    <row r="301" spans="2:7" x14ac:dyDescent="0.35">
      <c r="B301" s="18">
        <v>282</v>
      </c>
      <c r="C301" s="19">
        <f t="shared" si="16"/>
        <v>0</v>
      </c>
      <c r="D301" s="19">
        <f t="shared" si="17"/>
        <v>0</v>
      </c>
      <c r="E301" s="19">
        <f t="shared" si="18"/>
        <v>0</v>
      </c>
      <c r="F301" s="20">
        <f t="shared" si="19"/>
        <v>0</v>
      </c>
      <c r="G301" s="22"/>
    </row>
    <row r="302" spans="2:7" x14ac:dyDescent="0.35">
      <c r="B302" s="18">
        <v>283</v>
      </c>
      <c r="C302" s="19">
        <f t="shared" si="16"/>
        <v>0</v>
      </c>
      <c r="D302" s="19">
        <f t="shared" si="17"/>
        <v>0</v>
      </c>
      <c r="E302" s="19">
        <f t="shared" si="18"/>
        <v>0</v>
      </c>
      <c r="F302" s="20">
        <f t="shared" si="19"/>
        <v>0</v>
      </c>
      <c r="G302" s="22"/>
    </row>
    <row r="303" spans="2:7" x14ac:dyDescent="0.35">
      <c r="B303" s="18">
        <v>284</v>
      </c>
      <c r="C303" s="19">
        <f t="shared" si="16"/>
        <v>0</v>
      </c>
      <c r="D303" s="19">
        <f t="shared" si="17"/>
        <v>0</v>
      </c>
      <c r="E303" s="19">
        <f t="shared" si="18"/>
        <v>0</v>
      </c>
      <c r="F303" s="20">
        <f t="shared" si="19"/>
        <v>0</v>
      </c>
      <c r="G303" s="22"/>
    </row>
    <row r="304" spans="2:7" x14ac:dyDescent="0.35">
      <c r="B304" s="18">
        <v>285</v>
      </c>
      <c r="C304" s="19">
        <f t="shared" si="16"/>
        <v>0</v>
      </c>
      <c r="D304" s="19">
        <f t="shared" si="17"/>
        <v>0</v>
      </c>
      <c r="E304" s="19">
        <f t="shared" si="18"/>
        <v>0</v>
      </c>
      <c r="F304" s="20">
        <f t="shared" si="19"/>
        <v>0</v>
      </c>
      <c r="G304" s="22"/>
    </row>
    <row r="305" spans="2:7" x14ac:dyDescent="0.35">
      <c r="B305" s="18">
        <v>286</v>
      </c>
      <c r="C305" s="19">
        <f t="shared" si="16"/>
        <v>0</v>
      </c>
      <c r="D305" s="19">
        <f t="shared" si="17"/>
        <v>0</v>
      </c>
      <c r="E305" s="19">
        <f t="shared" si="18"/>
        <v>0</v>
      </c>
      <c r="F305" s="20">
        <f t="shared" si="19"/>
        <v>0</v>
      </c>
      <c r="G305" s="22"/>
    </row>
    <row r="306" spans="2:7" x14ac:dyDescent="0.35">
      <c r="B306" s="18">
        <v>287</v>
      </c>
      <c r="C306" s="19">
        <f t="shared" si="16"/>
        <v>0</v>
      </c>
      <c r="D306" s="19">
        <f t="shared" si="17"/>
        <v>0</v>
      </c>
      <c r="E306" s="19">
        <f t="shared" si="18"/>
        <v>0</v>
      </c>
      <c r="F306" s="20">
        <f t="shared" si="19"/>
        <v>0</v>
      </c>
      <c r="G306" s="22"/>
    </row>
    <row r="307" spans="2:7" x14ac:dyDescent="0.35">
      <c r="B307" s="18">
        <v>288</v>
      </c>
      <c r="C307" s="19">
        <f t="shared" si="16"/>
        <v>0</v>
      </c>
      <c r="D307" s="19">
        <f t="shared" si="17"/>
        <v>0</v>
      </c>
      <c r="E307" s="19">
        <f t="shared" si="18"/>
        <v>0</v>
      </c>
      <c r="F307" s="20">
        <f t="shared" si="19"/>
        <v>0</v>
      </c>
      <c r="G307" s="22"/>
    </row>
    <row r="308" spans="2:7" x14ac:dyDescent="0.35">
      <c r="B308" s="18">
        <v>289</v>
      </c>
      <c r="C308" s="19">
        <f t="shared" si="16"/>
        <v>0</v>
      </c>
      <c r="D308" s="19">
        <f t="shared" si="17"/>
        <v>0</v>
      </c>
      <c r="E308" s="19">
        <f t="shared" si="18"/>
        <v>0</v>
      </c>
      <c r="F308" s="20">
        <f t="shared" si="19"/>
        <v>0</v>
      </c>
      <c r="G308" s="22"/>
    </row>
    <row r="309" spans="2:7" x14ac:dyDescent="0.35">
      <c r="B309" s="18">
        <v>290</v>
      </c>
      <c r="C309" s="19">
        <f t="shared" si="16"/>
        <v>0</v>
      </c>
      <c r="D309" s="19">
        <f t="shared" si="17"/>
        <v>0</v>
      </c>
      <c r="E309" s="19">
        <f t="shared" si="18"/>
        <v>0</v>
      </c>
      <c r="F309" s="20">
        <f t="shared" si="19"/>
        <v>0</v>
      </c>
      <c r="G309" s="22"/>
    </row>
    <row r="310" spans="2:7" x14ac:dyDescent="0.35">
      <c r="B310" s="18">
        <v>291</v>
      </c>
      <c r="C310" s="19">
        <f t="shared" si="16"/>
        <v>0</v>
      </c>
      <c r="D310" s="19">
        <f t="shared" si="17"/>
        <v>0</v>
      </c>
      <c r="E310" s="19">
        <f t="shared" si="18"/>
        <v>0</v>
      </c>
      <c r="F310" s="20">
        <f t="shared" si="19"/>
        <v>0</v>
      </c>
      <c r="G310" s="22"/>
    </row>
    <row r="311" spans="2:7" x14ac:dyDescent="0.35">
      <c r="B311" s="18">
        <v>292</v>
      </c>
      <c r="C311" s="19">
        <f t="shared" si="16"/>
        <v>0</v>
      </c>
      <c r="D311" s="19">
        <f t="shared" si="17"/>
        <v>0</v>
      </c>
      <c r="E311" s="19">
        <f t="shared" si="18"/>
        <v>0</v>
      </c>
      <c r="F311" s="20">
        <f t="shared" si="19"/>
        <v>0</v>
      </c>
      <c r="G311" s="22"/>
    </row>
    <row r="312" spans="2:7" x14ac:dyDescent="0.35">
      <c r="B312" s="18">
        <v>293</v>
      </c>
      <c r="C312" s="19">
        <f t="shared" si="16"/>
        <v>0</v>
      </c>
      <c r="D312" s="19">
        <f t="shared" si="17"/>
        <v>0</v>
      </c>
      <c r="E312" s="19">
        <f t="shared" si="18"/>
        <v>0</v>
      </c>
      <c r="F312" s="20">
        <f t="shared" si="19"/>
        <v>0</v>
      </c>
      <c r="G312" s="22"/>
    </row>
    <row r="313" spans="2:7" x14ac:dyDescent="0.35">
      <c r="B313" s="18">
        <v>294</v>
      </c>
      <c r="C313" s="19">
        <f t="shared" si="16"/>
        <v>0</v>
      </c>
      <c r="D313" s="19">
        <f t="shared" si="17"/>
        <v>0</v>
      </c>
      <c r="E313" s="19">
        <f t="shared" si="18"/>
        <v>0</v>
      </c>
      <c r="F313" s="20">
        <f t="shared" si="19"/>
        <v>0</v>
      </c>
      <c r="G313" s="22"/>
    </row>
    <row r="314" spans="2:7" x14ac:dyDescent="0.35">
      <c r="B314" s="18">
        <v>295</v>
      </c>
      <c r="C314" s="19">
        <f t="shared" si="16"/>
        <v>0</v>
      </c>
      <c r="D314" s="19">
        <f t="shared" si="17"/>
        <v>0</v>
      </c>
      <c r="E314" s="19">
        <f t="shared" si="18"/>
        <v>0</v>
      </c>
      <c r="F314" s="20">
        <f t="shared" si="19"/>
        <v>0</v>
      </c>
      <c r="G314" s="22"/>
    </row>
    <row r="315" spans="2:7" x14ac:dyDescent="0.35">
      <c r="B315" s="18">
        <v>296</v>
      </c>
      <c r="C315" s="19">
        <f t="shared" si="16"/>
        <v>0</v>
      </c>
      <c r="D315" s="19">
        <f t="shared" si="17"/>
        <v>0</v>
      </c>
      <c r="E315" s="19">
        <f t="shared" si="18"/>
        <v>0</v>
      </c>
      <c r="F315" s="20">
        <f t="shared" si="19"/>
        <v>0</v>
      </c>
      <c r="G315" s="22"/>
    </row>
    <row r="316" spans="2:7" x14ac:dyDescent="0.35">
      <c r="B316" s="18">
        <v>297</v>
      </c>
      <c r="C316" s="19">
        <f t="shared" si="16"/>
        <v>0</v>
      </c>
      <c r="D316" s="19">
        <f t="shared" si="17"/>
        <v>0</v>
      </c>
      <c r="E316" s="19">
        <f t="shared" si="18"/>
        <v>0</v>
      </c>
      <c r="F316" s="20">
        <f t="shared" si="19"/>
        <v>0</v>
      </c>
      <c r="G316" s="22"/>
    </row>
    <row r="317" spans="2:7" x14ac:dyDescent="0.35">
      <c r="B317" s="18">
        <v>298</v>
      </c>
      <c r="C317" s="19">
        <f t="shared" si="16"/>
        <v>0</v>
      </c>
      <c r="D317" s="19">
        <f t="shared" si="17"/>
        <v>0</v>
      </c>
      <c r="E317" s="19">
        <f t="shared" si="18"/>
        <v>0</v>
      </c>
      <c r="F317" s="20">
        <f t="shared" si="19"/>
        <v>0</v>
      </c>
      <c r="G317" s="22"/>
    </row>
    <row r="318" spans="2:7" x14ac:dyDescent="0.35">
      <c r="B318" s="18">
        <v>299</v>
      </c>
      <c r="C318" s="19">
        <f t="shared" si="16"/>
        <v>0</v>
      </c>
      <c r="D318" s="19">
        <f t="shared" si="17"/>
        <v>0</v>
      </c>
      <c r="E318" s="19">
        <f t="shared" si="18"/>
        <v>0</v>
      </c>
      <c r="F318" s="20">
        <f t="shared" si="19"/>
        <v>0</v>
      </c>
      <c r="G318" s="22"/>
    </row>
    <row r="319" spans="2:7" x14ac:dyDescent="0.35">
      <c r="B319" s="18">
        <v>300</v>
      </c>
      <c r="C319" s="19">
        <f t="shared" si="16"/>
        <v>0</v>
      </c>
      <c r="D319" s="19">
        <f t="shared" si="17"/>
        <v>0</v>
      </c>
      <c r="E319" s="19">
        <f t="shared" si="18"/>
        <v>0</v>
      </c>
      <c r="F319" s="20">
        <f t="shared" si="19"/>
        <v>0</v>
      </c>
      <c r="G319" s="22"/>
    </row>
    <row r="320" spans="2:7" x14ac:dyDescent="0.35">
      <c r="B320" s="18">
        <v>301</v>
      </c>
      <c r="C320" s="19">
        <f t="shared" si="16"/>
        <v>0</v>
      </c>
      <c r="D320" s="19">
        <f t="shared" si="17"/>
        <v>0</v>
      </c>
      <c r="E320" s="19">
        <f t="shared" si="18"/>
        <v>0</v>
      </c>
      <c r="F320" s="20">
        <f t="shared" si="19"/>
        <v>0</v>
      </c>
      <c r="G320" s="22"/>
    </row>
    <row r="321" spans="2:7" x14ac:dyDescent="0.35">
      <c r="B321" s="18">
        <v>302</v>
      </c>
      <c r="C321" s="19">
        <f t="shared" si="16"/>
        <v>0</v>
      </c>
      <c r="D321" s="19">
        <f t="shared" si="17"/>
        <v>0</v>
      </c>
      <c r="E321" s="19">
        <f t="shared" si="18"/>
        <v>0</v>
      </c>
      <c r="F321" s="20">
        <f t="shared" si="19"/>
        <v>0</v>
      </c>
      <c r="G321" s="22"/>
    </row>
    <row r="322" spans="2:7" x14ac:dyDescent="0.35">
      <c r="B322" s="18">
        <v>303</v>
      </c>
      <c r="C322" s="19">
        <f t="shared" si="16"/>
        <v>0</v>
      </c>
      <c r="D322" s="19">
        <f t="shared" si="17"/>
        <v>0</v>
      </c>
      <c r="E322" s="19">
        <f t="shared" si="18"/>
        <v>0</v>
      </c>
      <c r="F322" s="20">
        <f t="shared" si="19"/>
        <v>0</v>
      </c>
      <c r="G322" s="22"/>
    </row>
    <row r="323" spans="2:7" x14ac:dyDescent="0.35">
      <c r="B323" s="18">
        <v>304</v>
      </c>
      <c r="C323" s="19">
        <f t="shared" si="16"/>
        <v>0</v>
      </c>
      <c r="D323" s="19">
        <f t="shared" si="17"/>
        <v>0</v>
      </c>
      <c r="E323" s="19">
        <f t="shared" si="18"/>
        <v>0</v>
      </c>
      <c r="F323" s="20">
        <f t="shared" si="19"/>
        <v>0</v>
      </c>
      <c r="G323" s="22"/>
    </row>
    <row r="324" spans="2:7" x14ac:dyDescent="0.35">
      <c r="B324" s="18">
        <v>305</v>
      </c>
      <c r="C324" s="19">
        <f t="shared" si="16"/>
        <v>0</v>
      </c>
      <c r="D324" s="19">
        <f t="shared" si="17"/>
        <v>0</v>
      </c>
      <c r="E324" s="19">
        <f t="shared" si="18"/>
        <v>0</v>
      </c>
      <c r="F324" s="20">
        <f t="shared" si="19"/>
        <v>0</v>
      </c>
      <c r="G324" s="22"/>
    </row>
    <row r="325" spans="2:7" x14ac:dyDescent="0.35">
      <c r="B325" s="18">
        <v>306</v>
      </c>
      <c r="C325" s="19">
        <f t="shared" si="16"/>
        <v>0</v>
      </c>
      <c r="D325" s="19">
        <f t="shared" si="17"/>
        <v>0</v>
      </c>
      <c r="E325" s="19">
        <f t="shared" si="18"/>
        <v>0</v>
      </c>
      <c r="F325" s="20">
        <f t="shared" si="19"/>
        <v>0</v>
      </c>
      <c r="G325" s="22"/>
    </row>
    <row r="326" spans="2:7" x14ac:dyDescent="0.35">
      <c r="B326" s="18">
        <v>307</v>
      </c>
      <c r="C326" s="19">
        <f t="shared" si="16"/>
        <v>0</v>
      </c>
      <c r="D326" s="19">
        <f t="shared" si="17"/>
        <v>0</v>
      </c>
      <c r="E326" s="19">
        <f t="shared" si="18"/>
        <v>0</v>
      </c>
      <c r="F326" s="20">
        <f t="shared" si="19"/>
        <v>0</v>
      </c>
      <c r="G326" s="22"/>
    </row>
    <row r="327" spans="2:7" x14ac:dyDescent="0.35">
      <c r="B327" s="18">
        <v>308</v>
      </c>
      <c r="C327" s="19">
        <f t="shared" si="16"/>
        <v>0</v>
      </c>
      <c r="D327" s="19">
        <f t="shared" si="17"/>
        <v>0</v>
      </c>
      <c r="E327" s="19">
        <f t="shared" si="18"/>
        <v>0</v>
      </c>
      <c r="F327" s="20">
        <f t="shared" si="19"/>
        <v>0</v>
      </c>
      <c r="G327" s="22"/>
    </row>
    <row r="328" spans="2:7" x14ac:dyDescent="0.35">
      <c r="B328" s="18">
        <v>309</v>
      </c>
      <c r="C328" s="19">
        <f t="shared" si="16"/>
        <v>0</v>
      </c>
      <c r="D328" s="19">
        <f t="shared" si="17"/>
        <v>0</v>
      </c>
      <c r="E328" s="19">
        <f t="shared" si="18"/>
        <v>0</v>
      </c>
      <c r="F328" s="20">
        <f t="shared" si="19"/>
        <v>0</v>
      </c>
      <c r="G328" s="22"/>
    </row>
    <row r="329" spans="2:7" x14ac:dyDescent="0.35">
      <c r="B329" s="18">
        <v>310</v>
      </c>
      <c r="C329" s="19">
        <f t="shared" si="16"/>
        <v>0</v>
      </c>
      <c r="D329" s="19">
        <f t="shared" si="17"/>
        <v>0</v>
      </c>
      <c r="E329" s="19">
        <f t="shared" si="18"/>
        <v>0</v>
      </c>
      <c r="F329" s="20">
        <f t="shared" si="19"/>
        <v>0</v>
      </c>
      <c r="G329" s="22"/>
    </row>
    <row r="330" spans="2:7" x14ac:dyDescent="0.35">
      <c r="B330" s="18">
        <v>311</v>
      </c>
      <c r="C330" s="19">
        <f t="shared" si="16"/>
        <v>0</v>
      </c>
      <c r="D330" s="19">
        <f t="shared" si="17"/>
        <v>0</v>
      </c>
      <c r="E330" s="19">
        <f t="shared" si="18"/>
        <v>0</v>
      </c>
      <c r="F330" s="20">
        <f t="shared" si="19"/>
        <v>0</v>
      </c>
      <c r="G330" s="22"/>
    </row>
    <row r="331" spans="2:7" x14ac:dyDescent="0.35">
      <c r="B331" s="18">
        <v>312</v>
      </c>
      <c r="C331" s="19">
        <f t="shared" si="16"/>
        <v>0</v>
      </c>
      <c r="D331" s="19">
        <f t="shared" si="17"/>
        <v>0</v>
      </c>
      <c r="E331" s="19">
        <f t="shared" si="18"/>
        <v>0</v>
      </c>
      <c r="F331" s="20">
        <f t="shared" si="19"/>
        <v>0</v>
      </c>
      <c r="G331" s="22"/>
    </row>
    <row r="332" spans="2:7" x14ac:dyDescent="0.35">
      <c r="B332" s="18">
        <v>313</v>
      </c>
      <c r="C332" s="19">
        <f t="shared" si="16"/>
        <v>0</v>
      </c>
      <c r="D332" s="19">
        <f t="shared" si="17"/>
        <v>0</v>
      </c>
      <c r="E332" s="19">
        <f t="shared" si="18"/>
        <v>0</v>
      </c>
      <c r="F332" s="20">
        <f t="shared" si="19"/>
        <v>0</v>
      </c>
      <c r="G332" s="22"/>
    </row>
    <row r="333" spans="2:7" x14ac:dyDescent="0.35">
      <c r="B333" s="18">
        <v>314</v>
      </c>
      <c r="C333" s="19">
        <f t="shared" si="16"/>
        <v>0</v>
      </c>
      <c r="D333" s="19">
        <f t="shared" si="17"/>
        <v>0</v>
      </c>
      <c r="E333" s="19">
        <f t="shared" si="18"/>
        <v>0</v>
      </c>
      <c r="F333" s="20">
        <f t="shared" si="19"/>
        <v>0</v>
      </c>
      <c r="G333" s="22"/>
    </row>
    <row r="334" spans="2:7" x14ac:dyDescent="0.35">
      <c r="B334" s="18">
        <v>315</v>
      </c>
      <c r="C334" s="19">
        <f t="shared" si="16"/>
        <v>0</v>
      </c>
      <c r="D334" s="19">
        <f t="shared" si="17"/>
        <v>0</v>
      </c>
      <c r="E334" s="19">
        <f t="shared" si="18"/>
        <v>0</v>
      </c>
      <c r="F334" s="20">
        <f t="shared" si="19"/>
        <v>0</v>
      </c>
      <c r="G334" s="22"/>
    </row>
    <row r="335" spans="2:7" x14ac:dyDescent="0.35">
      <c r="B335" s="18">
        <v>316</v>
      </c>
      <c r="C335" s="19">
        <f t="shared" si="16"/>
        <v>0</v>
      </c>
      <c r="D335" s="19">
        <f t="shared" si="17"/>
        <v>0</v>
      </c>
      <c r="E335" s="19">
        <f t="shared" si="18"/>
        <v>0</v>
      </c>
      <c r="F335" s="20">
        <f t="shared" si="19"/>
        <v>0</v>
      </c>
      <c r="G335" s="22"/>
    </row>
    <row r="336" spans="2:7" x14ac:dyDescent="0.35">
      <c r="B336" s="18">
        <v>317</v>
      </c>
      <c r="C336" s="19">
        <f t="shared" si="16"/>
        <v>0</v>
      </c>
      <c r="D336" s="19">
        <f t="shared" si="17"/>
        <v>0</v>
      </c>
      <c r="E336" s="19">
        <f t="shared" si="18"/>
        <v>0</v>
      </c>
      <c r="F336" s="20">
        <f t="shared" si="19"/>
        <v>0</v>
      </c>
      <c r="G336" s="22"/>
    </row>
    <row r="337" spans="2:7" x14ac:dyDescent="0.35">
      <c r="B337" s="18">
        <v>318</v>
      </c>
      <c r="C337" s="19">
        <f t="shared" si="16"/>
        <v>0</v>
      </c>
      <c r="D337" s="19">
        <f t="shared" si="17"/>
        <v>0</v>
      </c>
      <c r="E337" s="19">
        <f t="shared" si="18"/>
        <v>0</v>
      </c>
      <c r="F337" s="20">
        <f t="shared" si="19"/>
        <v>0</v>
      </c>
      <c r="G337" s="22"/>
    </row>
    <row r="338" spans="2:7" x14ac:dyDescent="0.35">
      <c r="B338" s="18">
        <v>319</v>
      </c>
      <c r="C338" s="19">
        <f t="shared" si="16"/>
        <v>0</v>
      </c>
      <c r="D338" s="19">
        <f t="shared" si="17"/>
        <v>0</v>
      </c>
      <c r="E338" s="19">
        <f t="shared" si="18"/>
        <v>0</v>
      </c>
      <c r="F338" s="20">
        <f t="shared" si="19"/>
        <v>0</v>
      </c>
      <c r="G338" s="22"/>
    </row>
    <row r="339" spans="2:7" x14ac:dyDescent="0.35">
      <c r="B339" s="18">
        <v>320</v>
      </c>
      <c r="C339" s="19">
        <f t="shared" si="16"/>
        <v>0</v>
      </c>
      <c r="D339" s="19">
        <f t="shared" si="17"/>
        <v>0</v>
      </c>
      <c r="E339" s="19">
        <f t="shared" si="18"/>
        <v>0</v>
      </c>
      <c r="F339" s="20">
        <f t="shared" si="19"/>
        <v>0</v>
      </c>
      <c r="G339" s="22"/>
    </row>
    <row r="340" spans="2:7" x14ac:dyDescent="0.35">
      <c r="B340" s="18">
        <v>321</v>
      </c>
      <c r="C340" s="19">
        <f t="shared" ref="C340:C379" si="20">IF(ROUND(F339,5)&gt;0,E$9,0)</f>
        <v>0</v>
      </c>
      <c r="D340" s="19">
        <f t="shared" ref="D340:D379" si="21">IF(C340&gt;0,IPMT(E$6/12,B340,E$5*12,-E$4),0)</f>
        <v>0</v>
      </c>
      <c r="E340" s="19">
        <f t="shared" ref="E340:E379" si="22">IF(C340&gt;0,PPMT(E$6/12,B340,E$5*12,-E$4),0)</f>
        <v>0</v>
      </c>
      <c r="F340" s="20">
        <f t="shared" ref="F340:F379" si="23">IF(ROUND(F339,5)&gt;0,F339-E340,0)</f>
        <v>0</v>
      </c>
      <c r="G340" s="22"/>
    </row>
    <row r="341" spans="2:7" x14ac:dyDescent="0.35">
      <c r="B341" s="18">
        <v>322</v>
      </c>
      <c r="C341" s="19">
        <f t="shared" si="20"/>
        <v>0</v>
      </c>
      <c r="D341" s="19">
        <f t="shared" si="21"/>
        <v>0</v>
      </c>
      <c r="E341" s="19">
        <f t="shared" si="22"/>
        <v>0</v>
      </c>
      <c r="F341" s="20">
        <f t="shared" si="23"/>
        <v>0</v>
      </c>
      <c r="G341" s="22"/>
    </row>
    <row r="342" spans="2:7" x14ac:dyDescent="0.35">
      <c r="B342" s="18">
        <v>323</v>
      </c>
      <c r="C342" s="19">
        <f t="shared" si="20"/>
        <v>0</v>
      </c>
      <c r="D342" s="19">
        <f t="shared" si="21"/>
        <v>0</v>
      </c>
      <c r="E342" s="19">
        <f t="shared" si="22"/>
        <v>0</v>
      </c>
      <c r="F342" s="20">
        <f t="shared" si="23"/>
        <v>0</v>
      </c>
      <c r="G342" s="22"/>
    </row>
    <row r="343" spans="2:7" x14ac:dyDescent="0.35">
      <c r="B343" s="18">
        <v>324</v>
      </c>
      <c r="C343" s="19">
        <f t="shared" si="20"/>
        <v>0</v>
      </c>
      <c r="D343" s="19">
        <f t="shared" si="21"/>
        <v>0</v>
      </c>
      <c r="E343" s="19">
        <f t="shared" si="22"/>
        <v>0</v>
      </c>
      <c r="F343" s="20">
        <f t="shared" si="23"/>
        <v>0</v>
      </c>
      <c r="G343" s="22"/>
    </row>
    <row r="344" spans="2:7" x14ac:dyDescent="0.35">
      <c r="B344" s="18">
        <v>325</v>
      </c>
      <c r="C344" s="19">
        <f t="shared" si="20"/>
        <v>0</v>
      </c>
      <c r="D344" s="19">
        <f t="shared" si="21"/>
        <v>0</v>
      </c>
      <c r="E344" s="19">
        <f t="shared" si="22"/>
        <v>0</v>
      </c>
      <c r="F344" s="20">
        <f t="shared" si="23"/>
        <v>0</v>
      </c>
      <c r="G344" s="22"/>
    </row>
    <row r="345" spans="2:7" x14ac:dyDescent="0.35">
      <c r="B345" s="18">
        <v>326</v>
      </c>
      <c r="C345" s="19">
        <f t="shared" si="20"/>
        <v>0</v>
      </c>
      <c r="D345" s="19">
        <f t="shared" si="21"/>
        <v>0</v>
      </c>
      <c r="E345" s="19">
        <f t="shared" si="22"/>
        <v>0</v>
      </c>
      <c r="F345" s="20">
        <f t="shared" si="23"/>
        <v>0</v>
      </c>
      <c r="G345" s="22"/>
    </row>
    <row r="346" spans="2:7" x14ac:dyDescent="0.35">
      <c r="B346" s="18">
        <v>327</v>
      </c>
      <c r="C346" s="19">
        <f t="shared" si="20"/>
        <v>0</v>
      </c>
      <c r="D346" s="19">
        <f t="shared" si="21"/>
        <v>0</v>
      </c>
      <c r="E346" s="19">
        <f t="shared" si="22"/>
        <v>0</v>
      </c>
      <c r="F346" s="20">
        <f t="shared" si="23"/>
        <v>0</v>
      </c>
      <c r="G346" s="22"/>
    </row>
    <row r="347" spans="2:7" x14ac:dyDescent="0.35">
      <c r="B347" s="18">
        <v>328</v>
      </c>
      <c r="C347" s="19">
        <f t="shared" si="20"/>
        <v>0</v>
      </c>
      <c r="D347" s="19">
        <f t="shared" si="21"/>
        <v>0</v>
      </c>
      <c r="E347" s="19">
        <f t="shared" si="22"/>
        <v>0</v>
      </c>
      <c r="F347" s="20">
        <f t="shared" si="23"/>
        <v>0</v>
      </c>
      <c r="G347" s="22"/>
    </row>
    <row r="348" spans="2:7" x14ac:dyDescent="0.35">
      <c r="B348" s="18">
        <v>329</v>
      </c>
      <c r="C348" s="19">
        <f t="shared" si="20"/>
        <v>0</v>
      </c>
      <c r="D348" s="19">
        <f t="shared" si="21"/>
        <v>0</v>
      </c>
      <c r="E348" s="19">
        <f t="shared" si="22"/>
        <v>0</v>
      </c>
      <c r="F348" s="20">
        <f t="shared" si="23"/>
        <v>0</v>
      </c>
      <c r="G348" s="22"/>
    </row>
    <row r="349" spans="2:7" x14ac:dyDescent="0.35">
      <c r="B349" s="18">
        <v>330</v>
      </c>
      <c r="C349" s="19">
        <f t="shared" si="20"/>
        <v>0</v>
      </c>
      <c r="D349" s="19">
        <f t="shared" si="21"/>
        <v>0</v>
      </c>
      <c r="E349" s="19">
        <f t="shared" si="22"/>
        <v>0</v>
      </c>
      <c r="F349" s="20">
        <f t="shared" si="23"/>
        <v>0</v>
      </c>
      <c r="G349" s="22"/>
    </row>
    <row r="350" spans="2:7" x14ac:dyDescent="0.35">
      <c r="B350" s="18">
        <v>331</v>
      </c>
      <c r="C350" s="19">
        <f t="shared" si="20"/>
        <v>0</v>
      </c>
      <c r="D350" s="19">
        <f t="shared" si="21"/>
        <v>0</v>
      </c>
      <c r="E350" s="19">
        <f t="shared" si="22"/>
        <v>0</v>
      </c>
      <c r="F350" s="20">
        <f t="shared" si="23"/>
        <v>0</v>
      </c>
      <c r="G350" s="22"/>
    </row>
    <row r="351" spans="2:7" x14ac:dyDescent="0.35">
      <c r="B351" s="18">
        <v>332</v>
      </c>
      <c r="C351" s="19">
        <f t="shared" si="20"/>
        <v>0</v>
      </c>
      <c r="D351" s="19">
        <f t="shared" si="21"/>
        <v>0</v>
      </c>
      <c r="E351" s="19">
        <f t="shared" si="22"/>
        <v>0</v>
      </c>
      <c r="F351" s="20">
        <f t="shared" si="23"/>
        <v>0</v>
      </c>
      <c r="G351" s="22"/>
    </row>
    <row r="352" spans="2:7" x14ac:dyDescent="0.35">
      <c r="B352" s="18">
        <v>333</v>
      </c>
      <c r="C352" s="19">
        <f t="shared" si="20"/>
        <v>0</v>
      </c>
      <c r="D352" s="19">
        <f t="shared" si="21"/>
        <v>0</v>
      </c>
      <c r="E352" s="19">
        <f t="shared" si="22"/>
        <v>0</v>
      </c>
      <c r="F352" s="20">
        <f t="shared" si="23"/>
        <v>0</v>
      </c>
      <c r="G352" s="22"/>
    </row>
    <row r="353" spans="2:7" x14ac:dyDescent="0.35">
      <c r="B353" s="18">
        <v>334</v>
      </c>
      <c r="C353" s="19">
        <f t="shared" si="20"/>
        <v>0</v>
      </c>
      <c r="D353" s="19">
        <f t="shared" si="21"/>
        <v>0</v>
      </c>
      <c r="E353" s="19">
        <f t="shared" si="22"/>
        <v>0</v>
      </c>
      <c r="F353" s="20">
        <f t="shared" si="23"/>
        <v>0</v>
      </c>
      <c r="G353" s="22"/>
    </row>
    <row r="354" spans="2:7" x14ac:dyDescent="0.35">
      <c r="B354" s="18">
        <v>335</v>
      </c>
      <c r="C354" s="19">
        <f t="shared" si="20"/>
        <v>0</v>
      </c>
      <c r="D354" s="19">
        <f t="shared" si="21"/>
        <v>0</v>
      </c>
      <c r="E354" s="19">
        <f t="shared" si="22"/>
        <v>0</v>
      </c>
      <c r="F354" s="20">
        <f t="shared" si="23"/>
        <v>0</v>
      </c>
      <c r="G354" s="22"/>
    </row>
    <row r="355" spans="2:7" x14ac:dyDescent="0.35">
      <c r="B355" s="18">
        <v>336</v>
      </c>
      <c r="C355" s="19">
        <f t="shared" si="20"/>
        <v>0</v>
      </c>
      <c r="D355" s="19">
        <f t="shared" si="21"/>
        <v>0</v>
      </c>
      <c r="E355" s="19">
        <f t="shared" si="22"/>
        <v>0</v>
      </c>
      <c r="F355" s="20">
        <f t="shared" si="23"/>
        <v>0</v>
      </c>
      <c r="G355" s="22"/>
    </row>
    <row r="356" spans="2:7" x14ac:dyDescent="0.35">
      <c r="B356" s="18">
        <v>337</v>
      </c>
      <c r="C356" s="19">
        <f t="shared" si="20"/>
        <v>0</v>
      </c>
      <c r="D356" s="19">
        <f t="shared" si="21"/>
        <v>0</v>
      </c>
      <c r="E356" s="19">
        <f t="shared" si="22"/>
        <v>0</v>
      </c>
      <c r="F356" s="20">
        <f t="shared" si="23"/>
        <v>0</v>
      </c>
      <c r="G356" s="22"/>
    </row>
    <row r="357" spans="2:7" x14ac:dyDescent="0.35">
      <c r="B357" s="18">
        <v>338</v>
      </c>
      <c r="C357" s="19">
        <f t="shared" si="20"/>
        <v>0</v>
      </c>
      <c r="D357" s="19">
        <f t="shared" si="21"/>
        <v>0</v>
      </c>
      <c r="E357" s="19">
        <f t="shared" si="22"/>
        <v>0</v>
      </c>
      <c r="F357" s="20">
        <f t="shared" si="23"/>
        <v>0</v>
      </c>
      <c r="G357" s="22"/>
    </row>
    <row r="358" spans="2:7" x14ac:dyDescent="0.35">
      <c r="B358" s="18">
        <v>339</v>
      </c>
      <c r="C358" s="19">
        <f t="shared" si="20"/>
        <v>0</v>
      </c>
      <c r="D358" s="19">
        <f t="shared" si="21"/>
        <v>0</v>
      </c>
      <c r="E358" s="19">
        <f t="shared" si="22"/>
        <v>0</v>
      </c>
      <c r="F358" s="20">
        <f t="shared" si="23"/>
        <v>0</v>
      </c>
      <c r="G358" s="22"/>
    </row>
    <row r="359" spans="2:7" x14ac:dyDescent="0.35">
      <c r="B359" s="18">
        <v>340</v>
      </c>
      <c r="C359" s="19">
        <f t="shared" si="20"/>
        <v>0</v>
      </c>
      <c r="D359" s="19">
        <f t="shared" si="21"/>
        <v>0</v>
      </c>
      <c r="E359" s="19">
        <f t="shared" si="22"/>
        <v>0</v>
      </c>
      <c r="F359" s="20">
        <f t="shared" si="23"/>
        <v>0</v>
      </c>
      <c r="G359" s="22"/>
    </row>
    <row r="360" spans="2:7" x14ac:dyDescent="0.35">
      <c r="B360" s="18">
        <v>341</v>
      </c>
      <c r="C360" s="19">
        <f t="shared" si="20"/>
        <v>0</v>
      </c>
      <c r="D360" s="19">
        <f t="shared" si="21"/>
        <v>0</v>
      </c>
      <c r="E360" s="19">
        <f t="shared" si="22"/>
        <v>0</v>
      </c>
      <c r="F360" s="20">
        <f t="shared" si="23"/>
        <v>0</v>
      </c>
      <c r="G360" s="22"/>
    </row>
    <row r="361" spans="2:7" x14ac:dyDescent="0.35">
      <c r="B361" s="18">
        <v>342</v>
      </c>
      <c r="C361" s="19">
        <f t="shared" si="20"/>
        <v>0</v>
      </c>
      <c r="D361" s="19">
        <f t="shared" si="21"/>
        <v>0</v>
      </c>
      <c r="E361" s="19">
        <f t="shared" si="22"/>
        <v>0</v>
      </c>
      <c r="F361" s="20">
        <f t="shared" si="23"/>
        <v>0</v>
      </c>
      <c r="G361" s="22"/>
    </row>
    <row r="362" spans="2:7" x14ac:dyDescent="0.35">
      <c r="B362" s="18">
        <v>343</v>
      </c>
      <c r="C362" s="19">
        <f t="shared" si="20"/>
        <v>0</v>
      </c>
      <c r="D362" s="19">
        <f t="shared" si="21"/>
        <v>0</v>
      </c>
      <c r="E362" s="19">
        <f t="shared" si="22"/>
        <v>0</v>
      </c>
      <c r="F362" s="20">
        <f t="shared" si="23"/>
        <v>0</v>
      </c>
      <c r="G362" s="22"/>
    </row>
    <row r="363" spans="2:7" x14ac:dyDescent="0.35">
      <c r="B363" s="18">
        <v>344</v>
      </c>
      <c r="C363" s="19">
        <f t="shared" si="20"/>
        <v>0</v>
      </c>
      <c r="D363" s="19">
        <f t="shared" si="21"/>
        <v>0</v>
      </c>
      <c r="E363" s="19">
        <f t="shared" si="22"/>
        <v>0</v>
      </c>
      <c r="F363" s="20">
        <f t="shared" si="23"/>
        <v>0</v>
      </c>
      <c r="G363" s="22"/>
    </row>
    <row r="364" spans="2:7" x14ac:dyDescent="0.35">
      <c r="B364" s="18">
        <v>345</v>
      </c>
      <c r="C364" s="19">
        <f t="shared" si="20"/>
        <v>0</v>
      </c>
      <c r="D364" s="19">
        <f t="shared" si="21"/>
        <v>0</v>
      </c>
      <c r="E364" s="19">
        <f t="shared" si="22"/>
        <v>0</v>
      </c>
      <c r="F364" s="20">
        <f t="shared" si="23"/>
        <v>0</v>
      </c>
      <c r="G364" s="22"/>
    </row>
    <row r="365" spans="2:7" x14ac:dyDescent="0.35">
      <c r="B365" s="18">
        <v>346</v>
      </c>
      <c r="C365" s="19">
        <f t="shared" si="20"/>
        <v>0</v>
      </c>
      <c r="D365" s="19">
        <f t="shared" si="21"/>
        <v>0</v>
      </c>
      <c r="E365" s="19">
        <f t="shared" si="22"/>
        <v>0</v>
      </c>
      <c r="F365" s="20">
        <f t="shared" si="23"/>
        <v>0</v>
      </c>
      <c r="G365" s="22"/>
    </row>
    <row r="366" spans="2:7" x14ac:dyDescent="0.35">
      <c r="B366" s="18">
        <v>347</v>
      </c>
      <c r="C366" s="19">
        <f t="shared" si="20"/>
        <v>0</v>
      </c>
      <c r="D366" s="19">
        <f t="shared" si="21"/>
        <v>0</v>
      </c>
      <c r="E366" s="19">
        <f t="shared" si="22"/>
        <v>0</v>
      </c>
      <c r="F366" s="20">
        <f t="shared" si="23"/>
        <v>0</v>
      </c>
      <c r="G366" s="22"/>
    </row>
    <row r="367" spans="2:7" x14ac:dyDescent="0.35">
      <c r="B367" s="18">
        <v>348</v>
      </c>
      <c r="C367" s="19">
        <f t="shared" si="20"/>
        <v>0</v>
      </c>
      <c r="D367" s="19">
        <f t="shared" si="21"/>
        <v>0</v>
      </c>
      <c r="E367" s="19">
        <f t="shared" si="22"/>
        <v>0</v>
      </c>
      <c r="F367" s="20">
        <f t="shared" si="23"/>
        <v>0</v>
      </c>
      <c r="G367" s="22"/>
    </row>
    <row r="368" spans="2:7" x14ac:dyDescent="0.35">
      <c r="B368" s="18">
        <v>349</v>
      </c>
      <c r="C368" s="19">
        <f t="shared" si="20"/>
        <v>0</v>
      </c>
      <c r="D368" s="19">
        <f t="shared" si="21"/>
        <v>0</v>
      </c>
      <c r="E368" s="19">
        <f t="shared" si="22"/>
        <v>0</v>
      </c>
      <c r="F368" s="20">
        <f t="shared" si="23"/>
        <v>0</v>
      </c>
      <c r="G368" s="22"/>
    </row>
    <row r="369" spans="2:7" x14ac:dyDescent="0.35">
      <c r="B369" s="18">
        <v>350</v>
      </c>
      <c r="C369" s="19">
        <f t="shared" si="20"/>
        <v>0</v>
      </c>
      <c r="D369" s="19">
        <f t="shared" si="21"/>
        <v>0</v>
      </c>
      <c r="E369" s="19">
        <f t="shared" si="22"/>
        <v>0</v>
      </c>
      <c r="F369" s="20">
        <f t="shared" si="23"/>
        <v>0</v>
      </c>
      <c r="G369" s="22"/>
    </row>
    <row r="370" spans="2:7" x14ac:dyDescent="0.35">
      <c r="B370" s="18">
        <v>351</v>
      </c>
      <c r="C370" s="19">
        <f t="shared" si="20"/>
        <v>0</v>
      </c>
      <c r="D370" s="19">
        <f t="shared" si="21"/>
        <v>0</v>
      </c>
      <c r="E370" s="19">
        <f t="shared" si="22"/>
        <v>0</v>
      </c>
      <c r="F370" s="20">
        <f t="shared" si="23"/>
        <v>0</v>
      </c>
      <c r="G370" s="22"/>
    </row>
    <row r="371" spans="2:7" x14ac:dyDescent="0.35">
      <c r="B371" s="18">
        <v>352</v>
      </c>
      <c r="C371" s="19">
        <f t="shared" si="20"/>
        <v>0</v>
      </c>
      <c r="D371" s="19">
        <f t="shared" si="21"/>
        <v>0</v>
      </c>
      <c r="E371" s="19">
        <f t="shared" si="22"/>
        <v>0</v>
      </c>
      <c r="F371" s="20">
        <f t="shared" si="23"/>
        <v>0</v>
      </c>
      <c r="G371" s="22"/>
    </row>
    <row r="372" spans="2:7" x14ac:dyDescent="0.35">
      <c r="B372" s="18">
        <v>353</v>
      </c>
      <c r="C372" s="19">
        <f t="shared" si="20"/>
        <v>0</v>
      </c>
      <c r="D372" s="19">
        <f t="shared" si="21"/>
        <v>0</v>
      </c>
      <c r="E372" s="19">
        <f t="shared" si="22"/>
        <v>0</v>
      </c>
      <c r="F372" s="20">
        <f t="shared" si="23"/>
        <v>0</v>
      </c>
      <c r="G372" s="22"/>
    </row>
    <row r="373" spans="2:7" x14ac:dyDescent="0.35">
      <c r="B373" s="18">
        <v>354</v>
      </c>
      <c r="C373" s="19">
        <f t="shared" si="20"/>
        <v>0</v>
      </c>
      <c r="D373" s="19">
        <f t="shared" si="21"/>
        <v>0</v>
      </c>
      <c r="E373" s="19">
        <f t="shared" si="22"/>
        <v>0</v>
      </c>
      <c r="F373" s="20">
        <f t="shared" si="23"/>
        <v>0</v>
      </c>
      <c r="G373" s="22"/>
    </row>
    <row r="374" spans="2:7" x14ac:dyDescent="0.35">
      <c r="B374" s="18">
        <v>355</v>
      </c>
      <c r="C374" s="19">
        <f t="shared" si="20"/>
        <v>0</v>
      </c>
      <c r="D374" s="19">
        <f t="shared" si="21"/>
        <v>0</v>
      </c>
      <c r="E374" s="19">
        <f t="shared" si="22"/>
        <v>0</v>
      </c>
      <c r="F374" s="20">
        <f t="shared" si="23"/>
        <v>0</v>
      </c>
      <c r="G374" s="22"/>
    </row>
    <row r="375" spans="2:7" x14ac:dyDescent="0.35">
      <c r="B375" s="18">
        <v>356</v>
      </c>
      <c r="C375" s="19">
        <f t="shared" si="20"/>
        <v>0</v>
      </c>
      <c r="D375" s="19">
        <f t="shared" si="21"/>
        <v>0</v>
      </c>
      <c r="E375" s="19">
        <f t="shared" si="22"/>
        <v>0</v>
      </c>
      <c r="F375" s="20">
        <f t="shared" si="23"/>
        <v>0</v>
      </c>
      <c r="G375" s="22"/>
    </row>
    <row r="376" spans="2:7" x14ac:dyDescent="0.35">
      <c r="B376" s="18">
        <v>357</v>
      </c>
      <c r="C376" s="19">
        <f t="shared" si="20"/>
        <v>0</v>
      </c>
      <c r="D376" s="19">
        <f t="shared" si="21"/>
        <v>0</v>
      </c>
      <c r="E376" s="19">
        <f t="shared" si="22"/>
        <v>0</v>
      </c>
      <c r="F376" s="20">
        <f t="shared" si="23"/>
        <v>0</v>
      </c>
      <c r="G376" s="22"/>
    </row>
    <row r="377" spans="2:7" x14ac:dyDescent="0.35">
      <c r="B377" s="18">
        <v>358</v>
      </c>
      <c r="C377" s="19">
        <f t="shared" si="20"/>
        <v>0</v>
      </c>
      <c r="D377" s="19">
        <f t="shared" si="21"/>
        <v>0</v>
      </c>
      <c r="E377" s="19">
        <f t="shared" si="22"/>
        <v>0</v>
      </c>
      <c r="F377" s="20">
        <f t="shared" si="23"/>
        <v>0</v>
      </c>
      <c r="G377" s="22"/>
    </row>
    <row r="378" spans="2:7" x14ac:dyDescent="0.35">
      <c r="B378" s="18">
        <v>359</v>
      </c>
      <c r="C378" s="19">
        <f t="shared" si="20"/>
        <v>0</v>
      </c>
      <c r="D378" s="19">
        <f t="shared" si="21"/>
        <v>0</v>
      </c>
      <c r="E378" s="19">
        <f t="shared" si="22"/>
        <v>0</v>
      </c>
      <c r="F378" s="20">
        <f t="shared" si="23"/>
        <v>0</v>
      </c>
      <c r="G378" s="22"/>
    </row>
    <row r="379" spans="2:7" x14ac:dyDescent="0.35">
      <c r="B379" s="18">
        <v>360</v>
      </c>
      <c r="C379" s="19">
        <f t="shared" si="20"/>
        <v>0</v>
      </c>
      <c r="D379" s="19">
        <f t="shared" si="21"/>
        <v>0</v>
      </c>
      <c r="E379" s="19">
        <f t="shared" si="22"/>
        <v>0</v>
      </c>
      <c r="F379" s="20">
        <f t="shared" si="23"/>
        <v>0</v>
      </c>
      <c r="G379" s="22"/>
    </row>
  </sheetData>
  <mergeCells count="6">
    <mergeCell ref="B15:F16"/>
    <mergeCell ref="B1:F1"/>
    <mergeCell ref="C2:E2"/>
    <mergeCell ref="C3:E3"/>
    <mergeCell ref="C8:E8"/>
    <mergeCell ref="C13:E13"/>
  </mergeCells>
  <conditionalFormatting sqref="B20:G379">
    <cfRule type="expression" dxfId="5" priority="1" stopIfTrue="1">
      <formula>$B20&gt;($E$5*12)</formula>
    </cfRule>
    <cfRule type="expression" dxfId="4" priority="2" stopIfTrue="1">
      <formula>$B20=($E$5*12)</formula>
    </cfRule>
  </conditionalFormatting>
  <dataValidations count="1">
    <dataValidation type="whole" allowBlank="1" showInputMessage="1" showErrorMessage="1" errorTitle="Loan Term (Years)" error="Please enter a loan term of between 1 and 30 years. " promptTitle="Loan Term (Years)" prompt="Please enter a loan term of between 1 and 30 years" sqref="E5" xr:uid="{8A566880-CA8A-4899-9DF9-4F27EFB92CFF}">
      <formula1>1</formula1>
      <formula2>30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9C9CF-E336-4139-8DCF-7B7FB02B7513}">
  <dimension ref="B1:I379"/>
  <sheetViews>
    <sheetView topLeftCell="A22" workbookViewId="0">
      <selection activeCell="E6" sqref="E6"/>
    </sheetView>
  </sheetViews>
  <sheetFormatPr defaultColWidth="9.1328125" defaultRowHeight="13.5" x14ac:dyDescent="0.35"/>
  <cols>
    <col min="1" max="1" width="3.73046875" style="2" customWidth="1"/>
    <col min="2" max="3" width="20.73046875" style="3" customWidth="1"/>
    <col min="4" max="4" width="20.73046875" style="18" customWidth="1"/>
    <col min="5" max="6" width="20.73046875" style="3" customWidth="1"/>
    <col min="7" max="7" width="3.73046875" style="3" customWidth="1"/>
    <col min="8" max="8" width="14.46484375" style="2" bestFit="1" customWidth="1"/>
    <col min="9" max="16384" width="9.1328125" style="2"/>
  </cols>
  <sheetData>
    <row r="1" spans="2:7" ht="22.5" x14ac:dyDescent="0.6">
      <c r="B1" s="39" t="s">
        <v>0</v>
      </c>
      <c r="C1" s="39"/>
      <c r="D1" s="39"/>
      <c r="E1" s="39"/>
      <c r="F1" s="39"/>
      <c r="G1" s="1"/>
    </row>
    <row r="2" spans="2:7" x14ac:dyDescent="0.35">
      <c r="C2" s="40" t="s">
        <v>1</v>
      </c>
      <c r="D2" s="40"/>
      <c r="E2" s="40"/>
    </row>
    <row r="3" spans="2:7" ht="13.9" x14ac:dyDescent="0.4">
      <c r="C3" s="41" t="s">
        <v>2</v>
      </c>
      <c r="D3" s="41"/>
      <c r="E3" s="41"/>
    </row>
    <row r="4" spans="2:7" ht="13.9" x14ac:dyDescent="0.4">
      <c r="C4" s="5" t="s">
        <v>3</v>
      </c>
      <c r="D4" s="5"/>
      <c r="E4" s="6">
        <f>Sheet1!E5</f>
        <v>650000</v>
      </c>
      <c r="F4" s="2"/>
      <c r="G4" s="2"/>
    </row>
    <row r="5" spans="2:7" ht="13.9" x14ac:dyDescent="0.4">
      <c r="C5" s="5" t="s">
        <v>4</v>
      </c>
      <c r="D5" s="5"/>
      <c r="E5" s="7">
        <f>Sheet1!E4</f>
        <v>25</v>
      </c>
      <c r="F5" s="2"/>
      <c r="G5" s="2"/>
    </row>
    <row r="6" spans="2:7" ht="13.9" x14ac:dyDescent="0.4">
      <c r="C6" s="5" t="s">
        <v>5</v>
      </c>
      <c r="D6" s="5"/>
      <c r="E6" s="8">
        <f>Sheet1!B8</f>
        <v>7.1400000000000005E-2</v>
      </c>
      <c r="F6" s="2"/>
      <c r="G6" s="2"/>
    </row>
    <row r="7" spans="2:7" ht="13.9" x14ac:dyDescent="0.4">
      <c r="C7" s="9"/>
      <c r="D7" s="9"/>
      <c r="E7" s="10"/>
      <c r="F7" s="2"/>
      <c r="G7" s="2"/>
    </row>
    <row r="8" spans="2:7" ht="13.9" x14ac:dyDescent="0.4">
      <c r="C8" s="41" t="s">
        <v>6</v>
      </c>
      <c r="D8" s="41"/>
      <c r="E8" s="41"/>
    </row>
    <row r="9" spans="2:7" ht="13.9" x14ac:dyDescent="0.4">
      <c r="C9" s="5" t="s">
        <v>7</v>
      </c>
      <c r="D9" s="5"/>
      <c r="E9" s="11">
        <f>PMT(E$6/12,E$5*12,-E$4)</f>
        <v>4652.2787551477313</v>
      </c>
    </row>
    <row r="10" spans="2:7" ht="13.9" x14ac:dyDescent="0.4">
      <c r="C10" s="5" t="s">
        <v>8</v>
      </c>
      <c r="D10" s="5"/>
      <c r="E10" s="12">
        <f>E11-E4</f>
        <v>745683.62654431933</v>
      </c>
    </row>
    <row r="11" spans="2:7" ht="13.9" x14ac:dyDescent="0.4">
      <c r="C11" s="5" t="s">
        <v>9</v>
      </c>
      <c r="D11" s="5"/>
      <c r="E11" s="12">
        <f>E9*E5*12</f>
        <v>1395683.6265443193</v>
      </c>
    </row>
    <row r="12" spans="2:7" ht="13.9" x14ac:dyDescent="0.4">
      <c r="C12" s="13"/>
      <c r="D12" s="13"/>
      <c r="E12" s="14"/>
    </row>
    <row r="13" spans="2:7" ht="13.9" x14ac:dyDescent="0.4">
      <c r="C13" s="42" t="s">
        <v>10</v>
      </c>
      <c r="D13" s="42"/>
      <c r="E13" s="42"/>
    </row>
    <row r="14" spans="2:7" ht="13.9" x14ac:dyDescent="0.4">
      <c r="C14" s="15"/>
      <c r="D14" s="15"/>
      <c r="E14" s="15"/>
    </row>
    <row r="15" spans="2:7" x14ac:dyDescent="0.35">
      <c r="B15" s="38" t="s">
        <v>11</v>
      </c>
      <c r="C15" s="38"/>
      <c r="D15" s="38"/>
      <c r="E15" s="38"/>
      <c r="F15" s="38"/>
    </row>
    <row r="16" spans="2:7" x14ac:dyDescent="0.35">
      <c r="B16" s="38"/>
      <c r="C16" s="38"/>
      <c r="D16" s="38"/>
      <c r="E16" s="38"/>
      <c r="F16" s="38"/>
    </row>
    <row r="18" spans="2:9" ht="13.9" x14ac:dyDescent="0.4">
      <c r="B18" s="4" t="s">
        <v>12</v>
      </c>
      <c r="C18" s="16" t="s">
        <v>13</v>
      </c>
      <c r="D18" s="16" t="s">
        <v>14</v>
      </c>
      <c r="E18" s="16" t="s">
        <v>15</v>
      </c>
      <c r="F18" s="16" t="s">
        <v>16</v>
      </c>
      <c r="G18" s="17"/>
    </row>
    <row r="19" spans="2:9" x14ac:dyDescent="0.35">
      <c r="B19" s="18">
        <v>0</v>
      </c>
      <c r="C19" s="19"/>
      <c r="D19" s="20"/>
      <c r="E19" s="20"/>
      <c r="F19" s="19">
        <f>E4</f>
        <v>650000</v>
      </c>
      <c r="G19" s="21"/>
    </row>
    <row r="20" spans="2:9" x14ac:dyDescent="0.35">
      <c r="B20" s="18">
        <v>1</v>
      </c>
      <c r="C20" s="19">
        <f t="shared" ref="C20:C83" si="0">IF(ROUND(F19,5)&gt;0,E$9,0)</f>
        <v>4652.2787551477313</v>
      </c>
      <c r="D20" s="19">
        <f t="shared" ref="D20:D83" si="1">IF(C20&gt;0,IPMT(E$6/12,B20,E$5*12,-E$4),0)</f>
        <v>3867.5000000000005</v>
      </c>
      <c r="E20" s="19">
        <f t="shared" ref="E20:E83" si="2">IF(C20&gt;0,PPMT(E$6/12,B20,E$5*12,-E$4),0)</f>
        <v>784.77875514773098</v>
      </c>
      <c r="F20" s="20">
        <f t="shared" ref="F20:F83" si="3">IF(ROUND(F19,5)&gt;0,F19-E20,0)</f>
        <v>649215.22124485229</v>
      </c>
      <c r="G20" s="22"/>
    </row>
    <row r="21" spans="2:9" x14ac:dyDescent="0.35">
      <c r="B21" s="18">
        <v>2</v>
      </c>
      <c r="C21" s="19">
        <f t="shared" si="0"/>
        <v>4652.2787551477313</v>
      </c>
      <c r="D21" s="19">
        <f t="shared" si="1"/>
        <v>3862.8305664068712</v>
      </c>
      <c r="E21" s="19">
        <f t="shared" si="2"/>
        <v>789.44818874085991</v>
      </c>
      <c r="F21" s="20">
        <f t="shared" si="3"/>
        <v>648425.77305611141</v>
      </c>
      <c r="G21" s="22"/>
    </row>
    <row r="22" spans="2:9" x14ac:dyDescent="0.35">
      <c r="B22" s="18">
        <v>3</v>
      </c>
      <c r="C22" s="19">
        <f t="shared" si="0"/>
        <v>4652.2787551477313</v>
      </c>
      <c r="D22" s="19">
        <f t="shared" si="1"/>
        <v>3858.1333496838633</v>
      </c>
      <c r="E22" s="19">
        <f t="shared" si="2"/>
        <v>794.14540546386809</v>
      </c>
      <c r="F22" s="20">
        <f t="shared" si="3"/>
        <v>647631.62765064754</v>
      </c>
      <c r="G22" s="22"/>
    </row>
    <row r="23" spans="2:9" x14ac:dyDescent="0.35">
      <c r="B23" s="18">
        <v>4</v>
      </c>
      <c r="C23" s="19">
        <f t="shared" si="0"/>
        <v>4652.2787551477313</v>
      </c>
      <c r="D23" s="19">
        <f t="shared" si="1"/>
        <v>3853.4081845213536</v>
      </c>
      <c r="E23" s="19">
        <f t="shared" si="2"/>
        <v>798.87057062637791</v>
      </c>
      <c r="F23" s="20">
        <f t="shared" si="3"/>
        <v>646832.7570800212</v>
      </c>
      <c r="G23" s="22"/>
    </row>
    <row r="24" spans="2:9" x14ac:dyDescent="0.35">
      <c r="B24" s="18">
        <v>5</v>
      </c>
      <c r="C24" s="19">
        <f t="shared" si="0"/>
        <v>4652.2787551477313</v>
      </c>
      <c r="D24" s="19">
        <f t="shared" si="1"/>
        <v>3848.6549046261266</v>
      </c>
      <c r="E24" s="19">
        <f t="shared" si="2"/>
        <v>803.62385052160482</v>
      </c>
      <c r="F24" s="20">
        <f t="shared" si="3"/>
        <v>646029.13322949957</v>
      </c>
      <c r="G24" s="22"/>
    </row>
    <row r="25" spans="2:9" x14ac:dyDescent="0.35">
      <c r="B25" s="18">
        <v>6</v>
      </c>
      <c r="C25" s="19">
        <f t="shared" si="0"/>
        <v>4652.2787551477313</v>
      </c>
      <c r="D25" s="19">
        <f t="shared" si="1"/>
        <v>3843.8733427155225</v>
      </c>
      <c r="E25" s="19">
        <f t="shared" si="2"/>
        <v>808.40541243220844</v>
      </c>
      <c r="F25" s="20">
        <f t="shared" si="3"/>
        <v>645220.72781706741</v>
      </c>
      <c r="G25" s="22"/>
    </row>
    <row r="26" spans="2:9" x14ac:dyDescent="0.35">
      <c r="B26" s="18">
        <v>7</v>
      </c>
      <c r="C26" s="19">
        <f t="shared" si="0"/>
        <v>4652.2787551477313</v>
      </c>
      <c r="D26" s="19">
        <f t="shared" si="1"/>
        <v>3839.0633305115512</v>
      </c>
      <c r="E26" s="19">
        <f t="shared" si="2"/>
        <v>813.21542463618027</v>
      </c>
      <c r="F26" s="20">
        <f t="shared" si="3"/>
        <v>644407.51239243126</v>
      </c>
      <c r="G26" s="22"/>
    </row>
    <row r="27" spans="2:9" x14ac:dyDescent="0.35">
      <c r="B27" s="18">
        <v>8</v>
      </c>
      <c r="C27" s="19">
        <f t="shared" si="0"/>
        <v>4652.2787551477313</v>
      </c>
      <c r="D27" s="19">
        <f t="shared" si="1"/>
        <v>3834.2246987349654</v>
      </c>
      <c r="E27" s="19">
        <f t="shared" si="2"/>
        <v>818.05405641276536</v>
      </c>
      <c r="F27" s="20">
        <f t="shared" si="3"/>
        <v>643589.45833601849</v>
      </c>
      <c r="G27" s="22"/>
    </row>
    <row r="28" spans="2:9" x14ac:dyDescent="0.35">
      <c r="B28" s="18">
        <v>9</v>
      </c>
      <c r="C28" s="19">
        <f t="shared" si="0"/>
        <v>4652.2787551477313</v>
      </c>
      <c r="D28" s="19">
        <f t="shared" si="1"/>
        <v>3829.3572770993096</v>
      </c>
      <c r="E28" s="19">
        <f t="shared" si="2"/>
        <v>822.92147804842148</v>
      </c>
      <c r="F28" s="20">
        <f t="shared" si="3"/>
        <v>642766.53685797006</v>
      </c>
      <c r="G28" s="22"/>
    </row>
    <row r="29" spans="2:9" x14ac:dyDescent="0.35">
      <c r="B29" s="18">
        <v>10</v>
      </c>
      <c r="C29" s="19">
        <f t="shared" si="0"/>
        <v>4652.2787551477313</v>
      </c>
      <c r="D29" s="19">
        <f t="shared" si="1"/>
        <v>3824.460894304922</v>
      </c>
      <c r="E29" s="19">
        <f t="shared" si="2"/>
        <v>827.81786084280952</v>
      </c>
      <c r="F29" s="20">
        <f t="shared" si="3"/>
        <v>641938.71899712726</v>
      </c>
      <c r="G29" s="22"/>
    </row>
    <row r="30" spans="2:9" x14ac:dyDescent="0.35">
      <c r="B30" s="18">
        <v>11</v>
      </c>
      <c r="C30" s="19">
        <f t="shared" si="0"/>
        <v>4652.2787551477313</v>
      </c>
      <c r="D30" s="19">
        <f t="shared" si="1"/>
        <v>3819.5353780329074</v>
      </c>
      <c r="E30" s="19">
        <f t="shared" si="2"/>
        <v>832.74337711482428</v>
      </c>
      <c r="F30" s="20">
        <f t="shared" si="3"/>
        <v>641105.97562001238</v>
      </c>
      <c r="G30" s="22"/>
    </row>
    <row r="31" spans="2:9" x14ac:dyDescent="0.35">
      <c r="B31" s="18">
        <v>12</v>
      </c>
      <c r="C31" s="19">
        <f t="shared" si="0"/>
        <v>4652.2787551477313</v>
      </c>
      <c r="D31" s="19">
        <f t="shared" si="1"/>
        <v>3814.5805549390739</v>
      </c>
      <c r="E31" s="19">
        <f t="shared" si="2"/>
        <v>837.69820020865734</v>
      </c>
      <c r="F31" s="20">
        <f t="shared" si="3"/>
        <v>640268.27741980378</v>
      </c>
      <c r="G31" s="22"/>
      <c r="H31" s="2" t="s">
        <v>21</v>
      </c>
      <c r="I31" s="26">
        <f>SUM(D20:D31)</f>
        <v>46095.622481576473</v>
      </c>
    </row>
    <row r="32" spans="2:9" x14ac:dyDescent="0.35">
      <c r="B32" s="18">
        <v>13</v>
      </c>
      <c r="C32" s="19">
        <f t="shared" si="0"/>
        <v>4652.2787551477313</v>
      </c>
      <c r="D32" s="19">
        <f t="shared" si="1"/>
        <v>3809.5962506478327</v>
      </c>
      <c r="E32" s="19">
        <f t="shared" si="2"/>
        <v>842.68250449989887</v>
      </c>
      <c r="F32" s="20">
        <f t="shared" si="3"/>
        <v>639425.59491530387</v>
      </c>
      <c r="G32" s="22"/>
      <c r="H32" s="2" t="s">
        <v>22</v>
      </c>
      <c r="I32" s="26">
        <f>SUM(D32:D43)</f>
        <v>45377.581605275671</v>
      </c>
    </row>
    <row r="33" spans="2:9" x14ac:dyDescent="0.35">
      <c r="B33" s="18">
        <v>14</v>
      </c>
      <c r="C33" s="19">
        <f t="shared" si="0"/>
        <v>4652.2787551477313</v>
      </c>
      <c r="D33" s="19">
        <f t="shared" si="1"/>
        <v>3804.5822897460584</v>
      </c>
      <c r="E33" s="19">
        <f t="shared" si="2"/>
        <v>847.69646540167332</v>
      </c>
      <c r="F33" s="20">
        <f t="shared" si="3"/>
        <v>638577.89844990219</v>
      </c>
      <c r="G33" s="22"/>
      <c r="H33" s="2" t="s">
        <v>23</v>
      </c>
      <c r="I33" s="26">
        <f>SUM(D44:D56)</f>
        <v>48287.217629847837</v>
      </c>
    </row>
    <row r="34" spans="2:9" x14ac:dyDescent="0.35">
      <c r="B34" s="18">
        <v>15</v>
      </c>
      <c r="C34" s="19">
        <f t="shared" si="0"/>
        <v>4652.2787551477313</v>
      </c>
      <c r="D34" s="19">
        <f t="shared" si="1"/>
        <v>3799.5384957769184</v>
      </c>
      <c r="E34" s="19">
        <f t="shared" si="2"/>
        <v>852.74025937081308</v>
      </c>
      <c r="F34" s="20">
        <f t="shared" si="3"/>
        <v>637725.15819053142</v>
      </c>
      <c r="G34" s="22"/>
      <c r="H34" s="2" t="s">
        <v>24</v>
      </c>
      <c r="I34" s="26">
        <f>SUM(D57:D69)</f>
        <v>47309.721393176384</v>
      </c>
    </row>
    <row r="35" spans="2:9" x14ac:dyDescent="0.35">
      <c r="B35" s="18">
        <v>16</v>
      </c>
      <c r="C35" s="19">
        <f t="shared" si="0"/>
        <v>4652.2787551477313</v>
      </c>
      <c r="D35" s="19">
        <f t="shared" si="1"/>
        <v>3794.4646912336616</v>
      </c>
      <c r="E35" s="19">
        <f t="shared" si="2"/>
        <v>857.81406391406949</v>
      </c>
      <c r="F35" s="20">
        <f t="shared" si="3"/>
        <v>636867.3441266173</v>
      </c>
      <c r="G35" s="22"/>
      <c r="H35" s="2" t="s">
        <v>25</v>
      </c>
      <c r="I35" s="26">
        <f>SUM(D70:D82)</f>
        <v>46253.856795244137</v>
      </c>
    </row>
    <row r="36" spans="2:9" x14ac:dyDescent="0.35">
      <c r="B36" s="18">
        <v>17</v>
      </c>
      <c r="C36" s="19">
        <f t="shared" si="0"/>
        <v>4652.2787551477313</v>
      </c>
      <c r="D36" s="19">
        <f t="shared" si="1"/>
        <v>3789.360697553373</v>
      </c>
      <c r="E36" s="19">
        <f t="shared" si="2"/>
        <v>862.91805759435817</v>
      </c>
      <c r="F36" s="20">
        <f t="shared" si="3"/>
        <v>636004.42606902297</v>
      </c>
      <c r="G36" s="22"/>
      <c r="I36" s="26"/>
    </row>
    <row r="37" spans="2:9" ht="27" x14ac:dyDescent="0.35">
      <c r="B37" s="18">
        <v>18</v>
      </c>
      <c r="C37" s="19">
        <f t="shared" si="0"/>
        <v>4652.2787551477313</v>
      </c>
      <c r="D37" s="19">
        <f t="shared" si="1"/>
        <v>3784.2263351106863</v>
      </c>
      <c r="E37" s="19">
        <f t="shared" si="2"/>
        <v>868.05242003704484</v>
      </c>
      <c r="F37" s="20">
        <f t="shared" si="3"/>
        <v>635136.37364898587</v>
      </c>
      <c r="G37" s="22"/>
      <c r="H37" s="27" t="s">
        <v>26</v>
      </c>
      <c r="I37" s="26">
        <f>SUM(I31:I33)</f>
        <v>139760.42171669999</v>
      </c>
    </row>
    <row r="38" spans="2:9" ht="27" x14ac:dyDescent="0.35">
      <c r="B38" s="18">
        <v>19</v>
      </c>
      <c r="C38" s="19">
        <f t="shared" si="0"/>
        <v>4652.2787551477313</v>
      </c>
      <c r="D38" s="19">
        <f t="shared" si="1"/>
        <v>3779.0614232114663</v>
      </c>
      <c r="E38" s="19">
        <f t="shared" si="2"/>
        <v>873.21733193626505</v>
      </c>
      <c r="F38" s="20">
        <f t="shared" si="3"/>
        <v>634263.15631704964</v>
      </c>
      <c r="G38" s="22"/>
      <c r="H38" s="27" t="s">
        <v>27</v>
      </c>
      <c r="I38" s="26">
        <f>SUM(I31:I35)</f>
        <v>233323.99990512052</v>
      </c>
    </row>
    <row r="39" spans="2:9" x14ac:dyDescent="0.35">
      <c r="B39" s="18">
        <v>20</v>
      </c>
      <c r="C39" s="19">
        <f t="shared" si="0"/>
        <v>4652.2787551477313</v>
      </c>
      <c r="D39" s="19">
        <f t="shared" si="1"/>
        <v>3773.8657800864448</v>
      </c>
      <c r="E39" s="19">
        <f t="shared" si="2"/>
        <v>878.41297506128603</v>
      </c>
      <c r="F39" s="20">
        <f t="shared" si="3"/>
        <v>633384.7433419883</v>
      </c>
      <c r="G39" s="22"/>
      <c r="I39" s="26"/>
    </row>
    <row r="40" spans="2:9" x14ac:dyDescent="0.35">
      <c r="B40" s="18">
        <v>21</v>
      </c>
      <c r="C40" s="19">
        <f t="shared" si="0"/>
        <v>4652.2787551477313</v>
      </c>
      <c r="D40" s="19">
        <f t="shared" si="1"/>
        <v>3768.6392228848313</v>
      </c>
      <c r="E40" s="19">
        <f t="shared" si="2"/>
        <v>883.63953226290039</v>
      </c>
      <c r="F40" s="20">
        <f t="shared" si="3"/>
        <v>632501.10380972538</v>
      </c>
      <c r="G40" s="22"/>
      <c r="I40" s="26"/>
    </row>
    <row r="41" spans="2:9" x14ac:dyDescent="0.35">
      <c r="B41" s="18">
        <v>22</v>
      </c>
      <c r="C41" s="19">
        <f t="shared" si="0"/>
        <v>4652.2787551477313</v>
      </c>
      <c r="D41" s="19">
        <f t="shared" si="1"/>
        <v>3763.3815676678664</v>
      </c>
      <c r="E41" s="19">
        <f t="shared" si="2"/>
        <v>888.89718747986478</v>
      </c>
      <c r="F41" s="20">
        <f t="shared" si="3"/>
        <v>631612.20662224549</v>
      </c>
      <c r="G41" s="22"/>
      <c r="I41" s="26"/>
    </row>
    <row r="42" spans="2:9" x14ac:dyDescent="0.35">
      <c r="B42" s="18">
        <v>23</v>
      </c>
      <c r="C42" s="19">
        <f t="shared" si="0"/>
        <v>4652.2787551477313</v>
      </c>
      <c r="D42" s="19">
        <f t="shared" si="1"/>
        <v>3758.0926294023616</v>
      </c>
      <c r="E42" s="19">
        <f t="shared" si="2"/>
        <v>894.18612574536996</v>
      </c>
      <c r="F42" s="20">
        <f t="shared" si="3"/>
        <v>630718.02049650007</v>
      </c>
      <c r="G42" s="22"/>
    </row>
    <row r="43" spans="2:9" x14ac:dyDescent="0.35">
      <c r="B43" s="18">
        <v>24</v>
      </c>
      <c r="C43" s="19">
        <f t="shared" si="0"/>
        <v>4652.2787551477313</v>
      </c>
      <c r="D43" s="19">
        <f t="shared" si="1"/>
        <v>3752.7722219541765</v>
      </c>
      <c r="E43" s="19">
        <f t="shared" si="2"/>
        <v>899.50653319355501</v>
      </c>
      <c r="F43" s="20">
        <f t="shared" si="3"/>
        <v>629818.51396330656</v>
      </c>
      <c r="G43" s="22"/>
    </row>
    <row r="44" spans="2:9" x14ac:dyDescent="0.35">
      <c r="B44" s="18">
        <v>25</v>
      </c>
      <c r="C44" s="19">
        <f t="shared" si="0"/>
        <v>4652.2787551477313</v>
      </c>
      <c r="D44" s="19">
        <f t="shared" si="1"/>
        <v>3747.4201580816748</v>
      </c>
      <c r="E44" s="19">
        <f t="shared" si="2"/>
        <v>904.85859706605652</v>
      </c>
      <c r="F44" s="20">
        <f t="shared" si="3"/>
        <v>628913.65536624053</v>
      </c>
      <c r="G44" s="22"/>
    </row>
    <row r="45" spans="2:9" x14ac:dyDescent="0.35">
      <c r="B45" s="18">
        <v>26</v>
      </c>
      <c r="C45" s="19">
        <f t="shared" si="0"/>
        <v>4652.2787551477313</v>
      </c>
      <c r="D45" s="19">
        <f t="shared" si="1"/>
        <v>3742.0362494291317</v>
      </c>
      <c r="E45" s="19">
        <f t="shared" si="2"/>
        <v>910.24250571859966</v>
      </c>
      <c r="F45" s="20">
        <f t="shared" si="3"/>
        <v>628003.41286052193</v>
      </c>
      <c r="G45" s="22"/>
    </row>
    <row r="46" spans="2:9" x14ac:dyDescent="0.35">
      <c r="B46" s="18">
        <v>27</v>
      </c>
      <c r="C46" s="19">
        <f t="shared" si="0"/>
        <v>4652.2787551477313</v>
      </c>
      <c r="D46" s="19">
        <f t="shared" si="1"/>
        <v>3736.6203065201066</v>
      </c>
      <c r="E46" s="19">
        <f t="shared" si="2"/>
        <v>915.65844862762538</v>
      </c>
      <c r="F46" s="20">
        <f t="shared" si="3"/>
        <v>627087.75441189436</v>
      </c>
      <c r="G46" s="22"/>
    </row>
    <row r="47" spans="2:9" x14ac:dyDescent="0.35">
      <c r="B47" s="18">
        <v>28</v>
      </c>
      <c r="C47" s="19">
        <f t="shared" si="0"/>
        <v>4652.2787551477313</v>
      </c>
      <c r="D47" s="19">
        <f t="shared" si="1"/>
        <v>3731.1721387507719</v>
      </c>
      <c r="E47" s="19">
        <f t="shared" si="2"/>
        <v>921.10661639695968</v>
      </c>
      <c r="F47" s="20">
        <f t="shared" si="3"/>
        <v>626166.64779549744</v>
      </c>
      <c r="G47" s="22"/>
    </row>
    <row r="48" spans="2:9" x14ac:dyDescent="0.35">
      <c r="B48" s="18">
        <v>29</v>
      </c>
      <c r="C48" s="19">
        <f t="shared" si="0"/>
        <v>4652.2787551477313</v>
      </c>
      <c r="D48" s="19">
        <f t="shared" si="1"/>
        <v>3725.6915543832101</v>
      </c>
      <c r="E48" s="19">
        <f t="shared" si="2"/>
        <v>926.58720076452153</v>
      </c>
      <c r="F48" s="20">
        <f t="shared" si="3"/>
        <v>625240.06059473287</v>
      </c>
      <c r="G48" s="22"/>
    </row>
    <row r="49" spans="2:7" x14ac:dyDescent="0.35">
      <c r="B49" s="18">
        <v>30</v>
      </c>
      <c r="C49" s="19">
        <f t="shared" si="0"/>
        <v>4652.2787551477313</v>
      </c>
      <c r="D49" s="19">
        <f t="shared" si="1"/>
        <v>3720.1783605386609</v>
      </c>
      <c r="E49" s="19">
        <f t="shared" si="2"/>
        <v>932.10039460907058</v>
      </c>
      <c r="F49" s="20">
        <f t="shared" si="3"/>
        <v>624307.96020012384</v>
      </c>
      <c r="G49" s="22"/>
    </row>
    <row r="50" spans="2:7" x14ac:dyDescent="0.35">
      <c r="B50" s="18">
        <v>31</v>
      </c>
      <c r="C50" s="19">
        <f t="shared" si="0"/>
        <v>4652.2787551477313</v>
      </c>
      <c r="D50" s="19">
        <f t="shared" si="1"/>
        <v>3714.6323631907371</v>
      </c>
      <c r="E50" s="19">
        <f t="shared" si="2"/>
        <v>937.64639195699431</v>
      </c>
      <c r="F50" s="20">
        <f t="shared" si="3"/>
        <v>623370.31380816689</v>
      </c>
      <c r="G50" s="22"/>
    </row>
    <row r="51" spans="2:7" x14ac:dyDescent="0.35">
      <c r="B51" s="18">
        <v>32</v>
      </c>
      <c r="C51" s="19">
        <f t="shared" si="0"/>
        <v>4652.2787551477313</v>
      </c>
      <c r="D51" s="19">
        <f t="shared" si="1"/>
        <v>3709.0533671585927</v>
      </c>
      <c r="E51" s="19">
        <f t="shared" si="2"/>
        <v>943.22538798913865</v>
      </c>
      <c r="F51" s="20">
        <f t="shared" si="3"/>
        <v>622427.08842017769</v>
      </c>
      <c r="G51" s="22"/>
    </row>
    <row r="52" spans="2:7" x14ac:dyDescent="0.35">
      <c r="B52" s="18">
        <v>33</v>
      </c>
      <c r="C52" s="19">
        <f t="shared" si="0"/>
        <v>4652.2787551477313</v>
      </c>
      <c r="D52" s="19">
        <f t="shared" si="1"/>
        <v>3703.4411761000574</v>
      </c>
      <c r="E52" s="19">
        <f t="shared" si="2"/>
        <v>948.83757904767401</v>
      </c>
      <c r="F52" s="20">
        <f t="shared" si="3"/>
        <v>621478.25084113004</v>
      </c>
      <c r="G52" s="22"/>
    </row>
    <row r="53" spans="2:7" x14ac:dyDescent="0.35">
      <c r="B53" s="18">
        <v>34</v>
      </c>
      <c r="C53" s="19">
        <f t="shared" si="0"/>
        <v>4652.2787551477313</v>
      </c>
      <c r="D53" s="19">
        <f t="shared" si="1"/>
        <v>3697.7955925047231</v>
      </c>
      <c r="E53" s="19">
        <f t="shared" si="2"/>
        <v>954.48316264300763</v>
      </c>
      <c r="F53" s="20">
        <f t="shared" si="3"/>
        <v>620523.767678487</v>
      </c>
      <c r="G53" s="22"/>
    </row>
    <row r="54" spans="2:7" x14ac:dyDescent="0.35">
      <c r="B54" s="18">
        <v>35</v>
      </c>
      <c r="C54" s="19">
        <f t="shared" si="0"/>
        <v>4652.2787551477313</v>
      </c>
      <c r="D54" s="19">
        <f t="shared" si="1"/>
        <v>3692.1164176869979</v>
      </c>
      <c r="E54" s="19">
        <f t="shared" si="2"/>
        <v>960.16233746073351</v>
      </c>
      <c r="F54" s="20">
        <f t="shared" si="3"/>
        <v>619563.60534102621</v>
      </c>
      <c r="G54" s="22"/>
    </row>
    <row r="55" spans="2:7" x14ac:dyDescent="0.35">
      <c r="B55" s="18">
        <v>36</v>
      </c>
      <c r="C55" s="19">
        <f t="shared" si="0"/>
        <v>4652.2787551477313</v>
      </c>
      <c r="D55" s="19">
        <f t="shared" si="1"/>
        <v>3686.4034517791069</v>
      </c>
      <c r="E55" s="19">
        <f t="shared" si="2"/>
        <v>965.87530336862505</v>
      </c>
      <c r="F55" s="20">
        <f t="shared" si="3"/>
        <v>618597.73003765754</v>
      </c>
      <c r="G55" s="22"/>
    </row>
    <row r="56" spans="2:7" x14ac:dyDescent="0.35">
      <c r="B56" s="18">
        <v>37</v>
      </c>
      <c r="C56" s="19">
        <f t="shared" si="0"/>
        <v>4652.2787551477313</v>
      </c>
      <c r="D56" s="19">
        <f t="shared" si="1"/>
        <v>3680.6564937240632</v>
      </c>
      <c r="E56" s="19">
        <f t="shared" si="2"/>
        <v>971.62226142366808</v>
      </c>
      <c r="F56" s="20">
        <f t="shared" si="3"/>
        <v>617626.10777623393</v>
      </c>
      <c r="G56" s="22"/>
    </row>
    <row r="57" spans="2:7" x14ac:dyDescent="0.35">
      <c r="B57" s="18">
        <v>38</v>
      </c>
      <c r="C57" s="19">
        <f t="shared" si="0"/>
        <v>4652.2787551477313</v>
      </c>
      <c r="D57" s="19">
        <f t="shared" si="1"/>
        <v>3674.8753412685928</v>
      </c>
      <c r="E57" s="19">
        <f t="shared" si="2"/>
        <v>977.40341387913918</v>
      </c>
      <c r="F57" s="20">
        <f t="shared" si="3"/>
        <v>616648.70436235482</v>
      </c>
      <c r="G57" s="22"/>
    </row>
    <row r="58" spans="2:7" x14ac:dyDescent="0.35">
      <c r="B58" s="18">
        <v>39</v>
      </c>
      <c r="C58" s="19">
        <f t="shared" si="0"/>
        <v>4652.2787551477313</v>
      </c>
      <c r="D58" s="19">
        <f t="shared" si="1"/>
        <v>3669.0597909560115</v>
      </c>
      <c r="E58" s="19">
        <f t="shared" si="2"/>
        <v>983.21896419171992</v>
      </c>
      <c r="F58" s="20">
        <f t="shared" si="3"/>
        <v>615665.48539816309</v>
      </c>
      <c r="G58" s="22"/>
    </row>
    <row r="59" spans="2:7" x14ac:dyDescent="0.35">
      <c r="B59" s="18">
        <v>40</v>
      </c>
      <c r="C59" s="19">
        <f t="shared" si="0"/>
        <v>4652.2787551477313</v>
      </c>
      <c r="D59" s="19">
        <f t="shared" si="1"/>
        <v>3663.2096381190709</v>
      </c>
      <c r="E59" s="19">
        <f t="shared" si="2"/>
        <v>989.0691170286608</v>
      </c>
      <c r="F59" s="20">
        <f t="shared" si="3"/>
        <v>614676.41628113447</v>
      </c>
      <c r="G59" s="22"/>
    </row>
    <row r="60" spans="2:7" x14ac:dyDescent="0.35">
      <c r="B60" s="18">
        <v>41</v>
      </c>
      <c r="C60" s="19">
        <f t="shared" si="0"/>
        <v>4652.2787551477313</v>
      </c>
      <c r="D60" s="19">
        <f t="shared" si="1"/>
        <v>3657.3246768727504</v>
      </c>
      <c r="E60" s="19">
        <f t="shared" si="2"/>
        <v>994.95407827498127</v>
      </c>
      <c r="F60" s="20">
        <f t="shared" si="3"/>
        <v>613681.46220285946</v>
      </c>
      <c r="G60" s="22"/>
    </row>
    <row r="61" spans="2:7" x14ac:dyDescent="0.35">
      <c r="B61" s="18">
        <v>42</v>
      </c>
      <c r="C61" s="19">
        <f t="shared" si="0"/>
        <v>4652.2787551477313</v>
      </c>
      <c r="D61" s="19">
        <f t="shared" si="1"/>
        <v>3651.4047001070139</v>
      </c>
      <c r="E61" s="19">
        <f t="shared" si="2"/>
        <v>1000.8740550407174</v>
      </c>
      <c r="F61" s="20">
        <f t="shared" si="3"/>
        <v>612680.58814781869</v>
      </c>
      <c r="G61" s="22"/>
    </row>
    <row r="62" spans="2:7" x14ac:dyDescent="0.35">
      <c r="B62" s="18">
        <v>43</v>
      </c>
      <c r="C62" s="19">
        <f t="shared" si="0"/>
        <v>4652.2787551477313</v>
      </c>
      <c r="D62" s="19">
        <f t="shared" si="1"/>
        <v>3645.4494994795223</v>
      </c>
      <c r="E62" s="19">
        <f t="shared" si="2"/>
        <v>1006.8292556682096</v>
      </c>
      <c r="F62" s="20">
        <f t="shared" si="3"/>
        <v>611673.75889215048</v>
      </c>
      <c r="G62" s="22"/>
    </row>
    <row r="63" spans="2:7" x14ac:dyDescent="0.35">
      <c r="B63" s="18">
        <v>44</v>
      </c>
      <c r="C63" s="19">
        <f t="shared" si="0"/>
        <v>4652.2787551477313</v>
      </c>
      <c r="D63" s="19">
        <f t="shared" si="1"/>
        <v>3639.4588654082963</v>
      </c>
      <c r="E63" s="19">
        <f t="shared" si="2"/>
        <v>1012.8198897394354</v>
      </c>
      <c r="F63" s="20">
        <f t="shared" si="3"/>
        <v>610660.93900241109</v>
      </c>
      <c r="G63" s="22"/>
    </row>
    <row r="64" spans="2:7" x14ac:dyDescent="0.35">
      <c r="B64" s="18">
        <v>45</v>
      </c>
      <c r="C64" s="19">
        <f t="shared" si="0"/>
        <v>4652.2787551477313</v>
      </c>
      <c r="D64" s="19">
        <f t="shared" si="1"/>
        <v>3633.4325870643461</v>
      </c>
      <c r="E64" s="19">
        <f t="shared" si="2"/>
        <v>1018.8461680833852</v>
      </c>
      <c r="F64" s="20">
        <f t="shared" si="3"/>
        <v>609642.09283432772</v>
      </c>
      <c r="G64" s="22"/>
    </row>
    <row r="65" spans="2:7" x14ac:dyDescent="0.35">
      <c r="B65" s="18">
        <v>46</v>
      </c>
      <c r="C65" s="19">
        <f t="shared" si="0"/>
        <v>4652.2787551477313</v>
      </c>
      <c r="D65" s="19">
        <f t="shared" si="1"/>
        <v>3627.37045236425</v>
      </c>
      <c r="E65" s="19">
        <f t="shared" si="2"/>
        <v>1024.9083027834813</v>
      </c>
      <c r="F65" s="20">
        <f t="shared" si="3"/>
        <v>608617.18453154422</v>
      </c>
      <c r="G65" s="22"/>
    </row>
    <row r="66" spans="2:7" x14ac:dyDescent="0.35">
      <c r="B66" s="18">
        <v>47</v>
      </c>
      <c r="C66" s="19">
        <f t="shared" si="0"/>
        <v>4652.2787551477313</v>
      </c>
      <c r="D66" s="19">
        <f t="shared" si="1"/>
        <v>3621.2722479626882</v>
      </c>
      <c r="E66" s="19">
        <f t="shared" si="2"/>
        <v>1031.0065071850429</v>
      </c>
      <c r="F66" s="20">
        <f t="shared" si="3"/>
        <v>607586.17802435916</v>
      </c>
      <c r="G66" s="22"/>
    </row>
    <row r="67" spans="2:7" x14ac:dyDescent="0.35">
      <c r="B67" s="18">
        <v>48</v>
      </c>
      <c r="C67" s="19">
        <f t="shared" si="0"/>
        <v>4652.2787551477313</v>
      </c>
      <c r="D67" s="19">
        <f t="shared" si="1"/>
        <v>3615.1377592449371</v>
      </c>
      <c r="E67" s="19">
        <f t="shared" si="2"/>
        <v>1037.140995902794</v>
      </c>
      <c r="F67" s="20">
        <f t="shared" si="3"/>
        <v>606549.03702845634</v>
      </c>
      <c r="G67" s="22"/>
    </row>
    <row r="68" spans="2:7" x14ac:dyDescent="0.35">
      <c r="B68" s="18">
        <v>49</v>
      </c>
      <c r="C68" s="19">
        <f t="shared" si="0"/>
        <v>4652.2787551477313</v>
      </c>
      <c r="D68" s="19">
        <f t="shared" si="1"/>
        <v>3608.9667703193154</v>
      </c>
      <c r="E68" s="19">
        <f t="shared" si="2"/>
        <v>1043.3119848284157</v>
      </c>
      <c r="F68" s="20">
        <f t="shared" si="3"/>
        <v>605505.7250436279</v>
      </c>
      <c r="G68" s="22"/>
    </row>
    <row r="69" spans="2:7" x14ac:dyDescent="0.35">
      <c r="B69" s="18">
        <v>50</v>
      </c>
      <c r="C69" s="19">
        <f t="shared" si="0"/>
        <v>4652.2787551477313</v>
      </c>
      <c r="D69" s="19">
        <f t="shared" si="1"/>
        <v>3602.7590640095868</v>
      </c>
      <c r="E69" s="19">
        <f t="shared" si="2"/>
        <v>1049.5196911381447</v>
      </c>
      <c r="F69" s="20">
        <f t="shared" si="3"/>
        <v>604456.20535248972</v>
      </c>
      <c r="G69" s="22"/>
    </row>
    <row r="70" spans="2:7" x14ac:dyDescent="0.35">
      <c r="B70" s="18">
        <v>51</v>
      </c>
      <c r="C70" s="19">
        <f t="shared" si="0"/>
        <v>4652.2787551477313</v>
      </c>
      <c r="D70" s="19">
        <f t="shared" si="1"/>
        <v>3596.5144218473147</v>
      </c>
      <c r="E70" s="19">
        <f t="shared" si="2"/>
        <v>1055.7643333004166</v>
      </c>
      <c r="F70" s="20">
        <f t="shared" si="3"/>
        <v>603400.44101918931</v>
      </c>
      <c r="G70" s="22"/>
    </row>
    <row r="71" spans="2:7" x14ac:dyDescent="0.35">
      <c r="B71" s="18">
        <v>52</v>
      </c>
      <c r="C71" s="19">
        <f t="shared" si="0"/>
        <v>4652.2787551477313</v>
      </c>
      <c r="D71" s="19">
        <f t="shared" si="1"/>
        <v>3590.2326240641773</v>
      </c>
      <c r="E71" s="19">
        <f t="shared" si="2"/>
        <v>1062.046131083554</v>
      </c>
      <c r="F71" s="20">
        <f t="shared" si="3"/>
        <v>602338.3948881058</v>
      </c>
      <c r="G71" s="22"/>
    </row>
    <row r="72" spans="2:7" x14ac:dyDescent="0.35">
      <c r="B72" s="18">
        <v>53</v>
      </c>
      <c r="C72" s="19">
        <f t="shared" si="0"/>
        <v>4652.2787551477313</v>
      </c>
      <c r="D72" s="19">
        <f t="shared" si="1"/>
        <v>3583.9134495842304</v>
      </c>
      <c r="E72" s="19">
        <f t="shared" si="2"/>
        <v>1068.3653055635014</v>
      </c>
      <c r="F72" s="20">
        <f t="shared" si="3"/>
        <v>601270.02958254225</v>
      </c>
      <c r="G72" s="22"/>
    </row>
    <row r="73" spans="2:7" x14ac:dyDescent="0.35">
      <c r="B73" s="18">
        <v>54</v>
      </c>
      <c r="C73" s="19">
        <f t="shared" si="0"/>
        <v>4652.2787551477313</v>
      </c>
      <c r="D73" s="19">
        <f t="shared" si="1"/>
        <v>3577.5566760161273</v>
      </c>
      <c r="E73" s="19">
        <f t="shared" si="2"/>
        <v>1074.722079131604</v>
      </c>
      <c r="F73" s="20">
        <f t="shared" si="3"/>
        <v>600195.30750341062</v>
      </c>
      <c r="G73" s="22"/>
    </row>
    <row r="74" spans="2:7" x14ac:dyDescent="0.35">
      <c r="B74" s="18">
        <v>55</v>
      </c>
      <c r="C74" s="19">
        <f t="shared" si="0"/>
        <v>4652.2787551477313</v>
      </c>
      <c r="D74" s="19">
        <f t="shared" si="1"/>
        <v>3571.1620796452949</v>
      </c>
      <c r="E74" s="19">
        <f t="shared" si="2"/>
        <v>1081.1166755024371</v>
      </c>
      <c r="F74" s="20">
        <f t="shared" si="3"/>
        <v>599114.19082790823</v>
      </c>
      <c r="G74" s="22"/>
    </row>
    <row r="75" spans="2:7" x14ac:dyDescent="0.35">
      <c r="B75" s="18">
        <v>56</v>
      </c>
      <c r="C75" s="19">
        <f t="shared" si="0"/>
        <v>4652.2787551477313</v>
      </c>
      <c r="D75" s="19">
        <f t="shared" si="1"/>
        <v>3564.7294354260548</v>
      </c>
      <c r="E75" s="19">
        <f t="shared" si="2"/>
        <v>1087.5493197216767</v>
      </c>
      <c r="F75" s="20">
        <f t="shared" si="3"/>
        <v>598026.64150818659</v>
      </c>
      <c r="G75" s="22"/>
    </row>
    <row r="76" spans="2:7" x14ac:dyDescent="0.35">
      <c r="B76" s="18">
        <v>57</v>
      </c>
      <c r="C76" s="19">
        <f t="shared" si="0"/>
        <v>4652.2787551477313</v>
      </c>
      <c r="D76" s="19">
        <f t="shared" si="1"/>
        <v>3558.2585169737113</v>
      </c>
      <c r="E76" s="19">
        <f t="shared" si="2"/>
        <v>1094.0202381740207</v>
      </c>
      <c r="F76" s="20">
        <f t="shared" si="3"/>
        <v>596932.62127001258</v>
      </c>
      <c r="G76" s="22"/>
    </row>
    <row r="77" spans="2:7" x14ac:dyDescent="0.35">
      <c r="B77" s="18">
        <v>58</v>
      </c>
      <c r="C77" s="19">
        <f t="shared" si="0"/>
        <v>4652.2787551477313</v>
      </c>
      <c r="D77" s="19">
        <f t="shared" si="1"/>
        <v>3551.7490965565753</v>
      </c>
      <c r="E77" s="19">
        <f t="shared" si="2"/>
        <v>1100.529658591156</v>
      </c>
      <c r="F77" s="20">
        <f t="shared" si="3"/>
        <v>595832.09161142143</v>
      </c>
      <c r="G77" s="22"/>
    </row>
    <row r="78" spans="2:7" x14ac:dyDescent="0.35">
      <c r="B78" s="18">
        <v>59</v>
      </c>
      <c r="C78" s="19">
        <f t="shared" si="0"/>
        <v>4652.2787551477313</v>
      </c>
      <c r="D78" s="19">
        <f t="shared" si="1"/>
        <v>3545.2009450879586</v>
      </c>
      <c r="E78" s="19">
        <f t="shared" si="2"/>
        <v>1107.0778100597736</v>
      </c>
      <c r="F78" s="20">
        <f t="shared" si="3"/>
        <v>594725.01380136167</v>
      </c>
      <c r="G78" s="22"/>
    </row>
    <row r="79" spans="2:7" x14ac:dyDescent="0.35">
      <c r="B79" s="18">
        <v>60</v>
      </c>
      <c r="C79" s="19">
        <f t="shared" si="0"/>
        <v>4652.2787551477313</v>
      </c>
      <c r="D79" s="19">
        <f t="shared" si="1"/>
        <v>3538.613832118102</v>
      </c>
      <c r="E79" s="19">
        <f t="shared" si="2"/>
        <v>1113.6649230296289</v>
      </c>
      <c r="F79" s="20">
        <f t="shared" si="3"/>
        <v>593611.34887833206</v>
      </c>
      <c r="G79" s="22"/>
    </row>
    <row r="80" spans="2:7" x14ac:dyDescent="0.35">
      <c r="B80" s="18">
        <v>61</v>
      </c>
      <c r="C80" s="19">
        <f t="shared" si="0"/>
        <v>4652.2787551477313</v>
      </c>
      <c r="D80" s="19">
        <f t="shared" si="1"/>
        <v>3531.9875258260759</v>
      </c>
      <c r="E80" s="19">
        <f t="shared" si="2"/>
        <v>1120.2912293216555</v>
      </c>
      <c r="F80" s="20">
        <f t="shared" si="3"/>
        <v>592491.05764901044</v>
      </c>
      <c r="G80" s="22"/>
    </row>
    <row r="81" spans="2:7" x14ac:dyDescent="0.35">
      <c r="B81" s="18">
        <v>62</v>
      </c>
      <c r="C81" s="19">
        <f t="shared" si="0"/>
        <v>4652.2787551477313</v>
      </c>
      <c r="D81" s="19">
        <f t="shared" si="1"/>
        <v>3525.3217930116125</v>
      </c>
      <c r="E81" s="19">
        <f t="shared" si="2"/>
        <v>1126.9569621361193</v>
      </c>
      <c r="F81" s="20">
        <f t="shared" si="3"/>
        <v>591364.10068687436</v>
      </c>
      <c r="G81" s="22"/>
    </row>
    <row r="82" spans="2:7" x14ac:dyDescent="0.35">
      <c r="B82" s="18">
        <v>63</v>
      </c>
      <c r="C82" s="19">
        <f t="shared" si="0"/>
        <v>4652.2787551477313</v>
      </c>
      <c r="D82" s="19">
        <f t="shared" si="1"/>
        <v>3518.6163990869018</v>
      </c>
      <c r="E82" s="19">
        <f t="shared" si="2"/>
        <v>1133.6623560608293</v>
      </c>
      <c r="F82" s="20">
        <f t="shared" si="3"/>
        <v>590230.43833081354</v>
      </c>
      <c r="G82" s="22"/>
    </row>
    <row r="83" spans="2:7" x14ac:dyDescent="0.35">
      <c r="B83" s="18">
        <v>64</v>
      </c>
      <c r="C83" s="19">
        <f t="shared" si="0"/>
        <v>4652.2787551477313</v>
      </c>
      <c r="D83" s="19">
        <f t="shared" si="1"/>
        <v>3511.8711080683402</v>
      </c>
      <c r="E83" s="19">
        <f t="shared" si="2"/>
        <v>1140.4076470793909</v>
      </c>
      <c r="F83" s="20">
        <f t="shared" si="3"/>
        <v>589090.0306837341</v>
      </c>
      <c r="G83" s="22"/>
    </row>
    <row r="84" spans="2:7" x14ac:dyDescent="0.35">
      <c r="B84" s="18">
        <v>65</v>
      </c>
      <c r="C84" s="19">
        <f t="shared" ref="C84:C147" si="4">IF(ROUND(F83,5)&gt;0,E$9,0)</f>
        <v>4652.2787551477313</v>
      </c>
      <c r="D84" s="19">
        <f t="shared" ref="D84:D147" si="5">IF(C84&gt;0,IPMT(E$6/12,B84,E$5*12,-E$4),0)</f>
        <v>3505.0856825682181</v>
      </c>
      <c r="E84" s="19">
        <f t="shared" ref="E84:E147" si="6">IF(C84&gt;0,PPMT(E$6/12,B84,E$5*12,-E$4),0)</f>
        <v>1147.1930725795135</v>
      </c>
      <c r="F84" s="20">
        <f t="shared" ref="F84:F147" si="7">IF(ROUND(F83,5)&gt;0,F83-E84,0)</f>
        <v>587942.83761115454</v>
      </c>
      <c r="G84" s="22"/>
    </row>
    <row r="85" spans="2:7" x14ac:dyDescent="0.35">
      <c r="B85" s="18">
        <v>66</v>
      </c>
      <c r="C85" s="19">
        <f t="shared" si="4"/>
        <v>4652.2787551477313</v>
      </c>
      <c r="D85" s="19">
        <f t="shared" si="5"/>
        <v>3498.2598837863698</v>
      </c>
      <c r="E85" s="19">
        <f t="shared" si="6"/>
        <v>1154.0188713613616</v>
      </c>
      <c r="F85" s="20">
        <f t="shared" si="7"/>
        <v>586788.81873979315</v>
      </c>
      <c r="G85" s="22"/>
    </row>
    <row r="86" spans="2:7" x14ac:dyDescent="0.35">
      <c r="B86" s="18">
        <v>67</v>
      </c>
      <c r="C86" s="19">
        <f t="shared" si="4"/>
        <v>4652.2787551477313</v>
      </c>
      <c r="D86" s="19">
        <f t="shared" si="5"/>
        <v>3491.3934715017695</v>
      </c>
      <c r="E86" s="19">
        <f t="shared" si="6"/>
        <v>1160.8852836459619</v>
      </c>
      <c r="F86" s="20">
        <f t="shared" si="7"/>
        <v>585627.93345614721</v>
      </c>
      <c r="G86" s="22"/>
    </row>
    <row r="87" spans="2:7" x14ac:dyDescent="0.35">
      <c r="B87" s="18">
        <v>68</v>
      </c>
      <c r="C87" s="19">
        <f t="shared" si="4"/>
        <v>4652.2787551477313</v>
      </c>
      <c r="D87" s="19">
        <f t="shared" si="5"/>
        <v>3484.486204064076</v>
      </c>
      <c r="E87" s="19">
        <f t="shared" si="6"/>
        <v>1167.7925510836549</v>
      </c>
      <c r="F87" s="20">
        <f t="shared" si="7"/>
        <v>584460.1409050636</v>
      </c>
      <c r="G87" s="22"/>
    </row>
    <row r="88" spans="2:7" x14ac:dyDescent="0.35">
      <c r="B88" s="18">
        <v>69</v>
      </c>
      <c r="C88" s="19">
        <f t="shared" si="4"/>
        <v>4652.2787551477313</v>
      </c>
      <c r="D88" s="19">
        <f t="shared" si="5"/>
        <v>3477.537838385128</v>
      </c>
      <c r="E88" s="19">
        <f t="shared" si="6"/>
        <v>1174.7409167626029</v>
      </c>
      <c r="F88" s="20">
        <f t="shared" si="7"/>
        <v>583285.39998830098</v>
      </c>
      <c r="G88" s="22"/>
    </row>
    <row r="89" spans="2:7" x14ac:dyDescent="0.35">
      <c r="B89" s="18">
        <v>70</v>
      </c>
      <c r="C89" s="19">
        <f t="shared" si="4"/>
        <v>4652.2787551477313</v>
      </c>
      <c r="D89" s="19">
        <f t="shared" si="5"/>
        <v>3470.548129930392</v>
      </c>
      <c r="E89" s="19">
        <f t="shared" si="6"/>
        <v>1181.7306252173403</v>
      </c>
      <c r="F89" s="20">
        <f t="shared" si="7"/>
        <v>582103.66936308367</v>
      </c>
      <c r="G89" s="22"/>
    </row>
    <row r="90" spans="2:7" x14ac:dyDescent="0.35">
      <c r="B90" s="18">
        <v>71</v>
      </c>
      <c r="C90" s="19">
        <f t="shared" si="4"/>
        <v>4652.2787551477313</v>
      </c>
      <c r="D90" s="19">
        <f t="shared" si="5"/>
        <v>3463.5168327103474</v>
      </c>
      <c r="E90" s="19">
        <f t="shared" si="6"/>
        <v>1188.7619224373836</v>
      </c>
      <c r="F90" s="20">
        <f t="shared" si="7"/>
        <v>580914.90744064632</v>
      </c>
      <c r="G90" s="22"/>
    </row>
    <row r="91" spans="2:7" x14ac:dyDescent="0.35">
      <c r="B91" s="18">
        <v>72</v>
      </c>
      <c r="C91" s="19">
        <f t="shared" si="4"/>
        <v>4652.2787551477313</v>
      </c>
      <c r="D91" s="19">
        <f t="shared" si="5"/>
        <v>3456.4436992718452</v>
      </c>
      <c r="E91" s="19">
        <f t="shared" si="6"/>
        <v>1195.8350558758857</v>
      </c>
      <c r="F91" s="20">
        <f t="shared" si="7"/>
        <v>579719.07238477038</v>
      </c>
      <c r="G91" s="22"/>
    </row>
    <row r="92" spans="2:7" x14ac:dyDescent="0.35">
      <c r="B92" s="18">
        <v>73</v>
      </c>
      <c r="C92" s="19">
        <f t="shared" si="4"/>
        <v>4652.2787551477313</v>
      </c>
      <c r="D92" s="19">
        <f t="shared" si="5"/>
        <v>3449.3284806893839</v>
      </c>
      <c r="E92" s="19">
        <f t="shared" si="6"/>
        <v>1202.9502744583476</v>
      </c>
      <c r="F92" s="20">
        <f t="shared" si="7"/>
        <v>578516.12211031199</v>
      </c>
      <c r="G92" s="22"/>
    </row>
    <row r="93" spans="2:7" x14ac:dyDescent="0.35">
      <c r="B93" s="18">
        <v>74</v>
      </c>
      <c r="C93" s="19">
        <f t="shared" si="4"/>
        <v>4652.2787551477313</v>
      </c>
      <c r="D93" s="19">
        <f t="shared" si="5"/>
        <v>3442.1709265563568</v>
      </c>
      <c r="E93" s="19">
        <f t="shared" si="6"/>
        <v>1210.1078285913748</v>
      </c>
      <c r="F93" s="20">
        <f t="shared" si="7"/>
        <v>577306.01428172062</v>
      </c>
      <c r="G93" s="22"/>
    </row>
    <row r="94" spans="2:7" x14ac:dyDescent="0.35">
      <c r="B94" s="18">
        <v>75</v>
      </c>
      <c r="C94" s="19">
        <f t="shared" si="4"/>
        <v>4652.2787551477313</v>
      </c>
      <c r="D94" s="19">
        <f t="shared" si="5"/>
        <v>3434.9707849762381</v>
      </c>
      <c r="E94" s="19">
        <f t="shared" si="6"/>
        <v>1217.3079701714935</v>
      </c>
      <c r="F94" s="20">
        <f t="shared" si="7"/>
        <v>576088.70631154918</v>
      </c>
      <c r="G94" s="22"/>
    </row>
    <row r="95" spans="2:7" x14ac:dyDescent="0.35">
      <c r="B95" s="18">
        <v>76</v>
      </c>
      <c r="C95" s="19">
        <f t="shared" si="4"/>
        <v>4652.2787551477313</v>
      </c>
      <c r="D95" s="19">
        <f t="shared" si="5"/>
        <v>3427.727802553718</v>
      </c>
      <c r="E95" s="19">
        <f t="shared" si="6"/>
        <v>1224.5509525940138</v>
      </c>
      <c r="F95" s="20">
        <f t="shared" si="7"/>
        <v>574864.15535895515</v>
      </c>
      <c r="G95" s="22"/>
    </row>
    <row r="96" spans="2:7" x14ac:dyDescent="0.35">
      <c r="B96" s="18">
        <v>77</v>
      </c>
      <c r="C96" s="19">
        <f t="shared" si="4"/>
        <v>4652.2787551477313</v>
      </c>
      <c r="D96" s="19">
        <f t="shared" si="5"/>
        <v>3420.4417243857833</v>
      </c>
      <c r="E96" s="19">
        <f t="shared" si="6"/>
        <v>1231.8370307619482</v>
      </c>
      <c r="F96" s="20">
        <f t="shared" si="7"/>
        <v>573632.31832819316</v>
      </c>
      <c r="G96" s="22"/>
    </row>
    <row r="97" spans="2:7" x14ac:dyDescent="0.35">
      <c r="B97" s="18">
        <v>78</v>
      </c>
      <c r="C97" s="19">
        <f t="shared" si="4"/>
        <v>4652.2787551477313</v>
      </c>
      <c r="D97" s="19">
        <f t="shared" si="5"/>
        <v>3413.1122940527503</v>
      </c>
      <c r="E97" s="19">
        <f t="shared" si="6"/>
        <v>1239.1664610949815</v>
      </c>
      <c r="F97" s="20">
        <f t="shared" si="7"/>
        <v>572393.15186709817</v>
      </c>
      <c r="G97" s="22"/>
    </row>
    <row r="98" spans="2:7" x14ac:dyDescent="0.35">
      <c r="B98" s="18">
        <v>79</v>
      </c>
      <c r="C98" s="19">
        <f t="shared" si="4"/>
        <v>4652.2787551477313</v>
      </c>
      <c r="D98" s="19">
        <f t="shared" si="5"/>
        <v>3405.7392536092343</v>
      </c>
      <c r="E98" s="19">
        <f t="shared" si="6"/>
        <v>1246.5395015384968</v>
      </c>
      <c r="F98" s="20">
        <f t="shared" si="7"/>
        <v>571146.61236555967</v>
      </c>
      <c r="G98" s="22"/>
    </row>
    <row r="99" spans="2:7" x14ac:dyDescent="0.35">
      <c r="B99" s="18">
        <v>80</v>
      </c>
      <c r="C99" s="19">
        <f t="shared" si="4"/>
        <v>4652.2787551477313</v>
      </c>
      <c r="D99" s="19">
        <f t="shared" si="5"/>
        <v>3398.3223435750801</v>
      </c>
      <c r="E99" s="19">
        <f t="shared" si="6"/>
        <v>1253.9564115726512</v>
      </c>
      <c r="F99" s="20">
        <f t="shared" si="7"/>
        <v>569892.65595398704</v>
      </c>
      <c r="G99" s="22"/>
    </row>
    <row r="100" spans="2:7" x14ac:dyDescent="0.35">
      <c r="B100" s="18">
        <v>81</v>
      </c>
      <c r="C100" s="19">
        <f t="shared" si="4"/>
        <v>4652.2787551477313</v>
      </c>
      <c r="D100" s="19">
        <f t="shared" si="5"/>
        <v>3390.8613029262237</v>
      </c>
      <c r="E100" s="19">
        <f t="shared" si="6"/>
        <v>1261.417452221508</v>
      </c>
      <c r="F100" s="20">
        <f t="shared" si="7"/>
        <v>568631.23850176553</v>
      </c>
      <c r="G100" s="22"/>
    </row>
    <row r="101" spans="2:7" x14ac:dyDescent="0.35">
      <c r="B101" s="18">
        <v>82</v>
      </c>
      <c r="C101" s="19">
        <f t="shared" si="4"/>
        <v>4652.2787551477313</v>
      </c>
      <c r="D101" s="19">
        <f t="shared" si="5"/>
        <v>3383.3558690855057</v>
      </c>
      <c r="E101" s="19">
        <f t="shared" si="6"/>
        <v>1268.9228860622261</v>
      </c>
      <c r="F101" s="20">
        <f t="shared" si="7"/>
        <v>567362.31561570335</v>
      </c>
      <c r="G101" s="22"/>
    </row>
    <row r="102" spans="2:7" x14ac:dyDescent="0.35">
      <c r="B102" s="18">
        <v>83</v>
      </c>
      <c r="C102" s="19">
        <f t="shared" si="4"/>
        <v>4652.2787551477313</v>
      </c>
      <c r="D102" s="19">
        <f t="shared" si="5"/>
        <v>3375.8057779134351</v>
      </c>
      <c r="E102" s="19">
        <f t="shared" si="6"/>
        <v>1276.4729772342962</v>
      </c>
      <c r="F102" s="20">
        <f t="shared" si="7"/>
        <v>566085.84263846907</v>
      </c>
      <c r="G102" s="22"/>
    </row>
    <row r="103" spans="2:7" x14ac:dyDescent="0.35">
      <c r="B103" s="18">
        <v>84</v>
      </c>
      <c r="C103" s="19">
        <f t="shared" si="4"/>
        <v>4652.2787551477313</v>
      </c>
      <c r="D103" s="19">
        <f t="shared" si="5"/>
        <v>3368.2107636988912</v>
      </c>
      <c r="E103" s="19">
        <f t="shared" si="6"/>
        <v>1284.0679914488405</v>
      </c>
      <c r="F103" s="20">
        <f t="shared" si="7"/>
        <v>564801.77464702027</v>
      </c>
      <c r="G103" s="22"/>
    </row>
    <row r="104" spans="2:7" x14ac:dyDescent="0.35">
      <c r="B104" s="18">
        <v>85</v>
      </c>
      <c r="C104" s="19">
        <f t="shared" si="4"/>
        <v>4652.2787551477313</v>
      </c>
      <c r="D104" s="19">
        <f t="shared" si="5"/>
        <v>3360.5705591497708</v>
      </c>
      <c r="E104" s="19">
        <f t="shared" si="6"/>
        <v>1291.708195997961</v>
      </c>
      <c r="F104" s="20">
        <f t="shared" si="7"/>
        <v>563510.06645102229</v>
      </c>
      <c r="G104" s="22"/>
    </row>
    <row r="105" spans="2:7" x14ac:dyDescent="0.35">
      <c r="B105" s="18">
        <v>86</v>
      </c>
      <c r="C105" s="19">
        <f t="shared" si="4"/>
        <v>4652.2787551477313</v>
      </c>
      <c r="D105" s="19">
        <f t="shared" si="5"/>
        <v>3352.8848953835827</v>
      </c>
      <c r="E105" s="19">
        <f t="shared" si="6"/>
        <v>1299.3938597641491</v>
      </c>
      <c r="F105" s="20">
        <f t="shared" si="7"/>
        <v>562210.67259125819</v>
      </c>
      <c r="G105" s="22"/>
    </row>
    <row r="106" spans="2:7" x14ac:dyDescent="0.35">
      <c r="B106" s="18">
        <v>87</v>
      </c>
      <c r="C106" s="19">
        <f t="shared" si="4"/>
        <v>4652.2787551477313</v>
      </c>
      <c r="D106" s="19">
        <f t="shared" si="5"/>
        <v>3345.153501917986</v>
      </c>
      <c r="E106" s="19">
        <f t="shared" si="6"/>
        <v>1307.1252532297456</v>
      </c>
      <c r="F106" s="20">
        <f t="shared" si="7"/>
        <v>560903.54733802844</v>
      </c>
      <c r="G106" s="22"/>
    </row>
    <row r="107" spans="2:7" x14ac:dyDescent="0.35">
      <c r="B107" s="18">
        <v>88</v>
      </c>
      <c r="C107" s="19">
        <f t="shared" si="4"/>
        <v>4652.2787551477313</v>
      </c>
      <c r="D107" s="19">
        <f t="shared" si="5"/>
        <v>3337.3761066612688</v>
      </c>
      <c r="E107" s="19">
        <f t="shared" si="6"/>
        <v>1314.9026484864626</v>
      </c>
      <c r="F107" s="20">
        <f t="shared" si="7"/>
        <v>559588.64468954201</v>
      </c>
      <c r="G107" s="22"/>
    </row>
    <row r="108" spans="2:7" x14ac:dyDescent="0.35">
      <c r="B108" s="18">
        <v>89</v>
      </c>
      <c r="C108" s="19">
        <f t="shared" si="4"/>
        <v>4652.2787551477313</v>
      </c>
      <c r="D108" s="19">
        <f t="shared" si="5"/>
        <v>3329.5524359027745</v>
      </c>
      <c r="E108" s="19">
        <f t="shared" si="6"/>
        <v>1322.726319244957</v>
      </c>
      <c r="F108" s="20">
        <f t="shared" si="7"/>
        <v>558265.91837029706</v>
      </c>
      <c r="G108" s="22"/>
    </row>
    <row r="109" spans="2:7" x14ac:dyDescent="0.35">
      <c r="B109" s="18">
        <v>90</v>
      </c>
      <c r="C109" s="19">
        <f t="shared" si="4"/>
        <v>4652.2787551477313</v>
      </c>
      <c r="D109" s="19">
        <f t="shared" si="5"/>
        <v>3321.6822143032664</v>
      </c>
      <c r="E109" s="19">
        <f t="shared" si="6"/>
        <v>1330.5965408444645</v>
      </c>
      <c r="F109" s="20">
        <f t="shared" si="7"/>
        <v>556935.32182945265</v>
      </c>
      <c r="G109" s="22"/>
    </row>
    <row r="110" spans="2:7" x14ac:dyDescent="0.35">
      <c r="B110" s="18">
        <v>91</v>
      </c>
      <c r="C110" s="19">
        <f t="shared" si="4"/>
        <v>4652.2787551477313</v>
      </c>
      <c r="D110" s="19">
        <f t="shared" si="5"/>
        <v>3313.7651648852429</v>
      </c>
      <c r="E110" s="19">
        <f t="shared" si="6"/>
        <v>1338.5135902624891</v>
      </c>
      <c r="F110" s="20">
        <f t="shared" si="7"/>
        <v>555596.80823919014</v>
      </c>
      <c r="G110" s="22"/>
    </row>
    <row r="111" spans="2:7" x14ac:dyDescent="0.35">
      <c r="B111" s="18">
        <v>92</v>
      </c>
      <c r="C111" s="19">
        <f t="shared" si="4"/>
        <v>4652.2787551477313</v>
      </c>
      <c r="D111" s="19">
        <f t="shared" si="5"/>
        <v>3305.8010090231801</v>
      </c>
      <c r="E111" s="19">
        <f t="shared" si="6"/>
        <v>1346.477746124551</v>
      </c>
      <c r="F111" s="20">
        <f t="shared" si="7"/>
        <v>554250.33049306564</v>
      </c>
      <c r="G111" s="22"/>
    </row>
    <row r="112" spans="2:7" x14ac:dyDescent="0.35">
      <c r="B112" s="18">
        <v>93</v>
      </c>
      <c r="C112" s="19">
        <f t="shared" si="4"/>
        <v>4652.2787551477313</v>
      </c>
      <c r="D112" s="19">
        <f t="shared" si="5"/>
        <v>3297.78946643374</v>
      </c>
      <c r="E112" s="19">
        <f t="shared" si="6"/>
        <v>1354.4892887139918</v>
      </c>
      <c r="F112" s="20">
        <f t="shared" si="7"/>
        <v>552895.84120435163</v>
      </c>
      <c r="G112" s="22"/>
    </row>
    <row r="113" spans="2:7" x14ac:dyDescent="0.35">
      <c r="B113" s="18">
        <v>94</v>
      </c>
      <c r="C113" s="19">
        <f t="shared" si="4"/>
        <v>4652.2787551477313</v>
      </c>
      <c r="D113" s="19">
        <f t="shared" si="5"/>
        <v>3289.7302551658909</v>
      </c>
      <c r="E113" s="19">
        <f t="shared" si="6"/>
        <v>1362.5484999818405</v>
      </c>
      <c r="F113" s="20">
        <f t="shared" si="7"/>
        <v>551533.29270436976</v>
      </c>
      <c r="G113" s="22"/>
    </row>
    <row r="114" spans="2:7" x14ac:dyDescent="0.35">
      <c r="B114" s="18">
        <v>95</v>
      </c>
      <c r="C114" s="19">
        <f t="shared" si="4"/>
        <v>4652.2787551477313</v>
      </c>
      <c r="D114" s="19">
        <f t="shared" si="5"/>
        <v>3281.6230915909987</v>
      </c>
      <c r="E114" s="19">
        <f t="shared" si="6"/>
        <v>1370.6556635567322</v>
      </c>
      <c r="F114" s="20">
        <f t="shared" si="7"/>
        <v>550162.63704081299</v>
      </c>
      <c r="G114" s="22"/>
    </row>
    <row r="115" spans="2:7" x14ac:dyDescent="0.35">
      <c r="B115" s="18">
        <v>96</v>
      </c>
      <c r="C115" s="19">
        <f t="shared" si="4"/>
        <v>4652.2787551477313</v>
      </c>
      <c r="D115" s="19">
        <f t="shared" si="5"/>
        <v>3273.4676903928366</v>
      </c>
      <c r="E115" s="19">
        <f t="shared" si="6"/>
        <v>1378.8110647548949</v>
      </c>
      <c r="F115" s="20">
        <f t="shared" si="7"/>
        <v>548783.82597605814</v>
      </c>
      <c r="G115" s="22"/>
    </row>
    <row r="116" spans="2:7" x14ac:dyDescent="0.35">
      <c r="B116" s="18">
        <v>97</v>
      </c>
      <c r="C116" s="19">
        <f t="shared" si="4"/>
        <v>4652.2787551477313</v>
      </c>
      <c r="D116" s="19">
        <f t="shared" si="5"/>
        <v>3265.2637645575446</v>
      </c>
      <c r="E116" s="19">
        <f t="shared" si="6"/>
        <v>1387.0149905901865</v>
      </c>
      <c r="F116" s="20">
        <f t="shared" si="7"/>
        <v>547396.81098546798</v>
      </c>
      <c r="G116" s="22"/>
    </row>
    <row r="117" spans="2:7" x14ac:dyDescent="0.35">
      <c r="B117" s="18">
        <v>98</v>
      </c>
      <c r="C117" s="19">
        <f t="shared" si="4"/>
        <v>4652.2787551477313</v>
      </c>
      <c r="D117" s="19">
        <f t="shared" si="5"/>
        <v>3257.0110253635335</v>
      </c>
      <c r="E117" s="19">
        <f t="shared" si="6"/>
        <v>1395.2677297841981</v>
      </c>
      <c r="F117" s="20">
        <f t="shared" si="7"/>
        <v>546001.54325568373</v>
      </c>
      <c r="G117" s="22"/>
    </row>
    <row r="118" spans="2:7" x14ac:dyDescent="0.35">
      <c r="B118" s="18">
        <v>99</v>
      </c>
      <c r="C118" s="19">
        <f t="shared" si="4"/>
        <v>4652.2787551477313</v>
      </c>
      <c r="D118" s="19">
        <f t="shared" si="5"/>
        <v>3248.7091823713176</v>
      </c>
      <c r="E118" s="19">
        <f t="shared" si="6"/>
        <v>1403.5695727764141</v>
      </c>
      <c r="F118" s="20">
        <f t="shared" si="7"/>
        <v>544597.97368290729</v>
      </c>
      <c r="G118" s="22"/>
    </row>
    <row r="119" spans="2:7" x14ac:dyDescent="0.35">
      <c r="B119" s="18">
        <v>100</v>
      </c>
      <c r="C119" s="19">
        <f t="shared" si="4"/>
        <v>4652.2787551477313</v>
      </c>
      <c r="D119" s="19">
        <f t="shared" si="5"/>
        <v>3240.357943413298</v>
      </c>
      <c r="E119" s="19">
        <f t="shared" si="6"/>
        <v>1411.9208117344338</v>
      </c>
      <c r="F119" s="20">
        <f t="shared" si="7"/>
        <v>543186.0528711729</v>
      </c>
      <c r="G119" s="22"/>
    </row>
    <row r="120" spans="2:7" x14ac:dyDescent="0.35">
      <c r="B120" s="18">
        <v>101</v>
      </c>
      <c r="C120" s="19">
        <f t="shared" si="4"/>
        <v>4652.2787551477313</v>
      </c>
      <c r="D120" s="19">
        <f t="shared" si="5"/>
        <v>3231.9570145834778</v>
      </c>
      <c r="E120" s="19">
        <f t="shared" si="6"/>
        <v>1420.3217405642536</v>
      </c>
      <c r="F120" s="20">
        <f t="shared" si="7"/>
        <v>541765.73113060859</v>
      </c>
      <c r="G120" s="22"/>
    </row>
    <row r="121" spans="2:7" x14ac:dyDescent="0.35">
      <c r="B121" s="18">
        <v>102</v>
      </c>
      <c r="C121" s="19">
        <f t="shared" si="4"/>
        <v>4652.2787551477313</v>
      </c>
      <c r="D121" s="19">
        <f t="shared" si="5"/>
        <v>3223.5061002271204</v>
      </c>
      <c r="E121" s="19">
        <f t="shared" si="6"/>
        <v>1428.7726549206109</v>
      </c>
      <c r="F121" s="20">
        <f t="shared" si="7"/>
        <v>540336.95847568801</v>
      </c>
      <c r="G121" s="22"/>
    </row>
    <row r="122" spans="2:7" x14ac:dyDescent="0.35">
      <c r="B122" s="18">
        <v>103</v>
      </c>
      <c r="C122" s="19">
        <f t="shared" si="4"/>
        <v>4652.2787551477313</v>
      </c>
      <c r="D122" s="19">
        <f t="shared" si="5"/>
        <v>3215.0049029303432</v>
      </c>
      <c r="E122" s="19">
        <f t="shared" si="6"/>
        <v>1437.2738522173886</v>
      </c>
      <c r="F122" s="20">
        <f t="shared" si="7"/>
        <v>538899.68462347065</v>
      </c>
      <c r="G122" s="22"/>
    </row>
    <row r="123" spans="2:7" x14ac:dyDescent="0.35">
      <c r="B123" s="18">
        <v>104</v>
      </c>
      <c r="C123" s="19">
        <f t="shared" si="4"/>
        <v>4652.2787551477313</v>
      </c>
      <c r="D123" s="19">
        <f t="shared" si="5"/>
        <v>3206.4531235096492</v>
      </c>
      <c r="E123" s="19">
        <f t="shared" si="6"/>
        <v>1445.8256316380823</v>
      </c>
      <c r="F123" s="20">
        <f t="shared" si="7"/>
        <v>537453.85899183259</v>
      </c>
      <c r="G123" s="22"/>
    </row>
    <row r="124" spans="2:7" x14ac:dyDescent="0.35">
      <c r="B124" s="18">
        <v>105</v>
      </c>
      <c r="C124" s="19">
        <f t="shared" si="4"/>
        <v>4652.2787551477313</v>
      </c>
      <c r="D124" s="19">
        <f t="shared" si="5"/>
        <v>3197.8504610014029</v>
      </c>
      <c r="E124" s="19">
        <f t="shared" si="6"/>
        <v>1454.4282941463284</v>
      </c>
      <c r="F124" s="20">
        <f t="shared" si="7"/>
        <v>535999.43069768627</v>
      </c>
      <c r="G124" s="22"/>
    </row>
    <row r="125" spans="2:7" x14ac:dyDescent="0.35">
      <c r="B125" s="18">
        <v>106</v>
      </c>
      <c r="C125" s="19">
        <f t="shared" si="4"/>
        <v>4652.2787551477313</v>
      </c>
      <c r="D125" s="19">
        <f t="shared" si="5"/>
        <v>3189.196612651232</v>
      </c>
      <c r="E125" s="19">
        <f t="shared" si="6"/>
        <v>1463.0821424964995</v>
      </c>
      <c r="F125" s="20">
        <f t="shared" si="7"/>
        <v>534536.34855518979</v>
      </c>
      <c r="G125" s="22"/>
    </row>
    <row r="126" spans="2:7" x14ac:dyDescent="0.35">
      <c r="B126" s="18">
        <v>107</v>
      </c>
      <c r="C126" s="19">
        <f t="shared" si="4"/>
        <v>4652.2787551477313</v>
      </c>
      <c r="D126" s="19">
        <f t="shared" si="5"/>
        <v>3180.491273903378</v>
      </c>
      <c r="E126" s="19">
        <f t="shared" si="6"/>
        <v>1471.7874812443533</v>
      </c>
      <c r="F126" s="20">
        <f t="shared" si="7"/>
        <v>533064.56107394549</v>
      </c>
      <c r="G126" s="22"/>
    </row>
    <row r="127" spans="2:7" x14ac:dyDescent="0.35">
      <c r="B127" s="18">
        <v>108</v>
      </c>
      <c r="C127" s="19">
        <f t="shared" si="4"/>
        <v>4652.2787551477313</v>
      </c>
      <c r="D127" s="19">
        <f t="shared" si="5"/>
        <v>3171.7341383899743</v>
      </c>
      <c r="E127" s="19">
        <f t="shared" si="6"/>
        <v>1480.5446167577575</v>
      </c>
      <c r="F127" s="20">
        <f t="shared" si="7"/>
        <v>531584.01645718771</v>
      </c>
      <c r="G127" s="22"/>
    </row>
    <row r="128" spans="2:7" x14ac:dyDescent="0.35">
      <c r="B128" s="18">
        <v>109</v>
      </c>
      <c r="C128" s="19">
        <f t="shared" si="4"/>
        <v>4652.2787551477313</v>
      </c>
      <c r="D128" s="19">
        <f t="shared" si="5"/>
        <v>3162.9248979202657</v>
      </c>
      <c r="E128" s="19">
        <f t="shared" si="6"/>
        <v>1489.3538572274658</v>
      </c>
      <c r="F128" s="20">
        <f t="shared" si="7"/>
        <v>530094.66259996023</v>
      </c>
      <c r="G128" s="22"/>
    </row>
    <row r="129" spans="2:7" x14ac:dyDescent="0.35">
      <c r="B129" s="18">
        <v>110</v>
      </c>
      <c r="C129" s="19">
        <f t="shared" si="4"/>
        <v>4652.2787551477313</v>
      </c>
      <c r="D129" s="19">
        <f t="shared" si="5"/>
        <v>3154.0632424697624</v>
      </c>
      <c r="E129" s="19">
        <f t="shared" si="6"/>
        <v>1498.2155126779692</v>
      </c>
      <c r="F129" s="20">
        <f t="shared" si="7"/>
        <v>528596.4470872822</v>
      </c>
      <c r="G129" s="22"/>
    </row>
    <row r="130" spans="2:7" x14ac:dyDescent="0.35">
      <c r="B130" s="18">
        <v>111</v>
      </c>
      <c r="C130" s="19">
        <f t="shared" si="4"/>
        <v>4652.2787551477313</v>
      </c>
      <c r="D130" s="19">
        <f t="shared" si="5"/>
        <v>3145.1488601693281</v>
      </c>
      <c r="E130" s="19">
        <f t="shared" si="6"/>
        <v>1507.1298949784034</v>
      </c>
      <c r="F130" s="20">
        <f t="shared" si="7"/>
        <v>527089.31719230383</v>
      </c>
      <c r="G130" s="22"/>
    </row>
    <row r="131" spans="2:7" x14ac:dyDescent="0.35">
      <c r="B131" s="18">
        <v>112</v>
      </c>
      <c r="C131" s="19">
        <f t="shared" si="4"/>
        <v>4652.2787551477313</v>
      </c>
      <c r="D131" s="19">
        <f t="shared" si="5"/>
        <v>3136.1814372942072</v>
      </c>
      <c r="E131" s="19">
        <f t="shared" si="6"/>
        <v>1516.0973178535246</v>
      </c>
      <c r="F131" s="20">
        <f t="shared" si="7"/>
        <v>525573.21987445035</v>
      </c>
      <c r="G131" s="22"/>
    </row>
    <row r="132" spans="2:7" x14ac:dyDescent="0.35">
      <c r="B132" s="18">
        <v>113</v>
      </c>
      <c r="C132" s="19">
        <f t="shared" si="4"/>
        <v>4652.2787551477313</v>
      </c>
      <c r="D132" s="19">
        <f t="shared" si="5"/>
        <v>3127.1606582529776</v>
      </c>
      <c r="E132" s="19">
        <f t="shared" si="6"/>
        <v>1525.1180968947531</v>
      </c>
      <c r="F132" s="20">
        <f t="shared" si="7"/>
        <v>524048.1017775556</v>
      </c>
      <c r="G132" s="22"/>
    </row>
    <row r="133" spans="2:7" x14ac:dyDescent="0.35">
      <c r="B133" s="18">
        <v>114</v>
      </c>
      <c r="C133" s="19">
        <f t="shared" si="4"/>
        <v>4652.2787551477313</v>
      </c>
      <c r="D133" s="19">
        <f t="shared" si="5"/>
        <v>3118.0862055764546</v>
      </c>
      <c r="E133" s="19">
        <f t="shared" si="6"/>
        <v>1534.1925495712769</v>
      </c>
      <c r="F133" s="20">
        <f t="shared" si="7"/>
        <v>522513.90922798432</v>
      </c>
      <c r="G133" s="22"/>
    </row>
    <row r="134" spans="2:7" x14ac:dyDescent="0.35">
      <c r="B134" s="18">
        <v>115</v>
      </c>
      <c r="C134" s="19">
        <f t="shared" si="4"/>
        <v>4652.2787551477313</v>
      </c>
      <c r="D134" s="19">
        <f t="shared" si="5"/>
        <v>3108.9577599065055</v>
      </c>
      <c r="E134" s="19">
        <f t="shared" si="6"/>
        <v>1543.3209952412262</v>
      </c>
      <c r="F134" s="20">
        <f t="shared" si="7"/>
        <v>520970.58823274309</v>
      </c>
      <c r="G134" s="22"/>
    </row>
    <row r="135" spans="2:7" x14ac:dyDescent="0.35">
      <c r="B135" s="18">
        <v>116</v>
      </c>
      <c r="C135" s="19">
        <f t="shared" si="4"/>
        <v>4652.2787551477313</v>
      </c>
      <c r="D135" s="19">
        <f t="shared" si="5"/>
        <v>3099.7749999848197</v>
      </c>
      <c r="E135" s="19">
        <f t="shared" si="6"/>
        <v>1552.5037551629114</v>
      </c>
      <c r="F135" s="20">
        <f t="shared" si="7"/>
        <v>519418.08447758015</v>
      </c>
      <c r="G135" s="22"/>
    </row>
    <row r="136" spans="2:7" x14ac:dyDescent="0.35">
      <c r="B136" s="18">
        <v>117</v>
      </c>
      <c r="C136" s="19">
        <f t="shared" si="4"/>
        <v>4652.2787551477313</v>
      </c>
      <c r="D136" s="19">
        <f t="shared" si="5"/>
        <v>3090.5376026416002</v>
      </c>
      <c r="E136" s="19">
        <f t="shared" si="6"/>
        <v>1561.7411525061307</v>
      </c>
      <c r="F136" s="20">
        <f t="shared" si="7"/>
        <v>517856.34332507401</v>
      </c>
      <c r="G136" s="22"/>
    </row>
    <row r="137" spans="2:7" x14ac:dyDescent="0.35">
      <c r="B137" s="18">
        <v>118</v>
      </c>
      <c r="C137" s="19">
        <f t="shared" si="4"/>
        <v>4652.2787551477313</v>
      </c>
      <c r="D137" s="19">
        <f t="shared" si="5"/>
        <v>3081.2452427841895</v>
      </c>
      <c r="E137" s="19">
        <f t="shared" si="6"/>
        <v>1571.0335123635423</v>
      </c>
      <c r="F137" s="20">
        <f t="shared" si="7"/>
        <v>516285.30981271045</v>
      </c>
      <c r="G137" s="22"/>
    </row>
    <row r="138" spans="2:7" x14ac:dyDescent="0.35">
      <c r="B138" s="18">
        <v>119</v>
      </c>
      <c r="C138" s="19">
        <f t="shared" si="4"/>
        <v>4652.2787551477313</v>
      </c>
      <c r="D138" s="19">
        <f t="shared" si="5"/>
        <v>3071.8975933856259</v>
      </c>
      <c r="E138" s="19">
        <f t="shared" si="6"/>
        <v>1580.3811617621054</v>
      </c>
      <c r="F138" s="20">
        <f t="shared" si="7"/>
        <v>514704.92865094834</v>
      </c>
      <c r="G138" s="22"/>
    </row>
    <row r="139" spans="2:7" x14ac:dyDescent="0.35">
      <c r="B139" s="18">
        <v>120</v>
      </c>
      <c r="C139" s="19">
        <f t="shared" si="4"/>
        <v>4652.2787551477313</v>
      </c>
      <c r="D139" s="19">
        <f t="shared" si="5"/>
        <v>3062.494325473142</v>
      </c>
      <c r="E139" s="19">
        <f t="shared" si="6"/>
        <v>1589.7844296745895</v>
      </c>
      <c r="F139" s="20">
        <f t="shared" si="7"/>
        <v>513115.14422127377</v>
      </c>
      <c r="G139" s="22"/>
    </row>
    <row r="140" spans="2:7" x14ac:dyDescent="0.35">
      <c r="B140" s="18">
        <v>121</v>
      </c>
      <c r="C140" s="19">
        <f t="shared" si="4"/>
        <v>4652.2787551477313</v>
      </c>
      <c r="D140" s="19">
        <f t="shared" si="5"/>
        <v>3053.0351081165772</v>
      </c>
      <c r="E140" s="19">
        <f t="shared" si="6"/>
        <v>1599.2436470311536</v>
      </c>
      <c r="F140" s="20">
        <f t="shared" si="7"/>
        <v>511515.90057424264</v>
      </c>
      <c r="G140" s="22"/>
    </row>
    <row r="141" spans="2:7" x14ac:dyDescent="0.35">
      <c r="B141" s="18">
        <v>122</v>
      </c>
      <c r="C141" s="19">
        <f t="shared" si="4"/>
        <v>4652.2787551477313</v>
      </c>
      <c r="D141" s="19">
        <f t="shared" si="5"/>
        <v>3043.5196084167424</v>
      </c>
      <c r="E141" s="19">
        <f t="shared" si="6"/>
        <v>1608.759146730989</v>
      </c>
      <c r="F141" s="20">
        <f t="shared" si="7"/>
        <v>509907.14142751164</v>
      </c>
      <c r="G141" s="22"/>
    </row>
    <row r="142" spans="2:7" x14ac:dyDescent="0.35">
      <c r="B142" s="18">
        <v>123</v>
      </c>
      <c r="C142" s="19">
        <f t="shared" si="4"/>
        <v>4652.2787551477313</v>
      </c>
      <c r="D142" s="19">
        <f t="shared" si="5"/>
        <v>3033.9474914936932</v>
      </c>
      <c r="E142" s="19">
        <f t="shared" si="6"/>
        <v>1618.3312636540384</v>
      </c>
      <c r="F142" s="20">
        <f t="shared" si="7"/>
        <v>508288.81016385759</v>
      </c>
      <c r="G142" s="22"/>
    </row>
    <row r="143" spans="2:7" x14ac:dyDescent="0.35">
      <c r="B143" s="18">
        <v>124</v>
      </c>
      <c r="C143" s="19">
        <f t="shared" si="4"/>
        <v>4652.2787551477313</v>
      </c>
      <c r="D143" s="19">
        <f t="shared" si="5"/>
        <v>3024.3184204749514</v>
      </c>
      <c r="E143" s="19">
        <f t="shared" si="6"/>
        <v>1627.9603346727799</v>
      </c>
      <c r="F143" s="20">
        <f t="shared" si="7"/>
        <v>506660.84982918482</v>
      </c>
      <c r="G143" s="22"/>
    </row>
    <row r="144" spans="2:7" x14ac:dyDescent="0.35">
      <c r="B144" s="18">
        <v>125</v>
      </c>
      <c r="C144" s="19">
        <f t="shared" si="4"/>
        <v>4652.2787551477313</v>
      </c>
      <c r="D144" s="19">
        <f t="shared" si="5"/>
        <v>3014.6320564836483</v>
      </c>
      <c r="E144" s="19">
        <f t="shared" si="6"/>
        <v>1637.6466986640828</v>
      </c>
      <c r="F144" s="20">
        <f t="shared" si="7"/>
        <v>505023.20313052076</v>
      </c>
      <c r="G144" s="22"/>
    </row>
    <row r="145" spans="2:7" x14ac:dyDescent="0.35">
      <c r="B145" s="18">
        <v>126</v>
      </c>
      <c r="C145" s="19">
        <f t="shared" si="4"/>
        <v>4652.2787551477313</v>
      </c>
      <c r="D145" s="19">
        <f t="shared" si="5"/>
        <v>3004.8880586265973</v>
      </c>
      <c r="E145" s="19">
        <f t="shared" si="6"/>
        <v>1647.390696521134</v>
      </c>
      <c r="F145" s="20">
        <f t="shared" si="7"/>
        <v>503375.81243399961</v>
      </c>
      <c r="G145" s="22"/>
    </row>
    <row r="146" spans="2:7" x14ac:dyDescent="0.35">
      <c r="B146" s="18">
        <v>127</v>
      </c>
      <c r="C146" s="19">
        <f t="shared" si="4"/>
        <v>4652.2787551477313</v>
      </c>
      <c r="D146" s="19">
        <f t="shared" si="5"/>
        <v>2995.0860839822963</v>
      </c>
      <c r="E146" s="19">
        <f t="shared" si="6"/>
        <v>1657.1926711654353</v>
      </c>
      <c r="F146" s="20">
        <f t="shared" si="7"/>
        <v>501718.61976283416</v>
      </c>
      <c r="G146" s="22"/>
    </row>
    <row r="147" spans="2:7" x14ac:dyDescent="0.35">
      <c r="B147" s="18">
        <v>128</v>
      </c>
      <c r="C147" s="19">
        <f t="shared" si="4"/>
        <v>4652.2787551477313</v>
      </c>
      <c r="D147" s="19">
        <f t="shared" si="5"/>
        <v>2985.2257875888622</v>
      </c>
      <c r="E147" s="19">
        <f t="shared" si="6"/>
        <v>1667.0529675588693</v>
      </c>
      <c r="F147" s="20">
        <f t="shared" si="7"/>
        <v>500051.56679527531</v>
      </c>
      <c r="G147" s="22"/>
    </row>
    <row r="148" spans="2:7" x14ac:dyDescent="0.35">
      <c r="B148" s="18">
        <v>129</v>
      </c>
      <c r="C148" s="19">
        <f t="shared" ref="C148:C211" si="8">IF(ROUND(F147,5)&gt;0,E$9,0)</f>
        <v>4652.2787551477313</v>
      </c>
      <c r="D148" s="19">
        <f t="shared" ref="D148:D211" si="9">IF(C148&gt;0,IPMT(E$6/12,B148,E$5*12,-E$4),0)</f>
        <v>2975.3068224318868</v>
      </c>
      <c r="E148" s="19">
        <f t="shared" ref="E148:E211" si="10">IF(C148&gt;0,PPMT(E$6/12,B148,E$5*12,-E$4),0)</f>
        <v>1676.9719327158448</v>
      </c>
      <c r="F148" s="20">
        <f t="shared" ref="F148:F211" si="11">IF(ROUND(F147,5)&gt;0,F147-E148,0)</f>
        <v>498374.59486255946</v>
      </c>
      <c r="G148" s="22"/>
    </row>
    <row r="149" spans="2:7" x14ac:dyDescent="0.35">
      <c r="B149" s="18">
        <v>130</v>
      </c>
      <c r="C149" s="19">
        <f t="shared" si="8"/>
        <v>4652.2787551477313</v>
      </c>
      <c r="D149" s="19">
        <f t="shared" si="9"/>
        <v>2965.3288394322276</v>
      </c>
      <c r="E149" s="19">
        <f t="shared" si="10"/>
        <v>1686.9499157155037</v>
      </c>
      <c r="F149" s="20">
        <f t="shared" si="11"/>
        <v>496687.64494684397</v>
      </c>
      <c r="G149" s="22"/>
    </row>
    <row r="150" spans="2:7" x14ac:dyDescent="0.35">
      <c r="B150" s="18">
        <v>131</v>
      </c>
      <c r="C150" s="19">
        <f t="shared" si="8"/>
        <v>4652.2787551477313</v>
      </c>
      <c r="D150" s="19">
        <f t="shared" si="9"/>
        <v>2955.2914874337202</v>
      </c>
      <c r="E150" s="19">
        <f t="shared" si="10"/>
        <v>1696.9872677140113</v>
      </c>
      <c r="F150" s="20">
        <f t="shared" si="11"/>
        <v>494990.65767912997</v>
      </c>
      <c r="G150" s="22"/>
    </row>
    <row r="151" spans="2:7" x14ac:dyDescent="0.35">
      <c r="B151" s="18">
        <v>132</v>
      </c>
      <c r="C151" s="19">
        <f t="shared" si="8"/>
        <v>4652.2787551477313</v>
      </c>
      <c r="D151" s="19">
        <f t="shared" si="9"/>
        <v>2945.1944131908217</v>
      </c>
      <c r="E151" s="19">
        <f t="shared" si="10"/>
        <v>1707.0843419569096</v>
      </c>
      <c r="F151" s="20">
        <f t="shared" si="11"/>
        <v>493283.57333717309</v>
      </c>
      <c r="G151" s="22"/>
    </row>
    <row r="152" spans="2:7" x14ac:dyDescent="0.35">
      <c r="B152" s="18">
        <v>133</v>
      </c>
      <c r="C152" s="19">
        <f t="shared" si="8"/>
        <v>4652.2787551477313</v>
      </c>
      <c r="D152" s="19">
        <f t="shared" si="9"/>
        <v>2935.0372613561781</v>
      </c>
      <c r="E152" s="19">
        <f t="shared" si="10"/>
        <v>1717.241493791553</v>
      </c>
      <c r="F152" s="20">
        <f t="shared" si="11"/>
        <v>491566.33184338151</v>
      </c>
      <c r="G152" s="22"/>
    </row>
    <row r="153" spans="2:7" x14ac:dyDescent="0.35">
      <c r="B153" s="18">
        <v>134</v>
      </c>
      <c r="C153" s="19">
        <f t="shared" si="8"/>
        <v>4652.2787551477313</v>
      </c>
      <c r="D153" s="19">
        <f t="shared" si="9"/>
        <v>2924.8196744681186</v>
      </c>
      <c r="E153" s="19">
        <f t="shared" si="10"/>
        <v>1727.459080679613</v>
      </c>
      <c r="F153" s="20">
        <f t="shared" si="11"/>
        <v>489838.87276270188</v>
      </c>
      <c r="G153" s="22"/>
    </row>
    <row r="154" spans="2:7" x14ac:dyDescent="0.35">
      <c r="B154" s="18">
        <v>135</v>
      </c>
      <c r="C154" s="19">
        <f t="shared" si="8"/>
        <v>4652.2787551477313</v>
      </c>
      <c r="D154" s="19">
        <f t="shared" si="9"/>
        <v>2914.5412929380745</v>
      </c>
      <c r="E154" s="19">
        <f t="shared" si="10"/>
        <v>1737.7374622096568</v>
      </c>
      <c r="F154" s="20">
        <f t="shared" si="11"/>
        <v>488101.13530049223</v>
      </c>
      <c r="G154" s="22"/>
    </row>
    <row r="155" spans="2:7" x14ac:dyDescent="0.35">
      <c r="B155" s="18">
        <v>136</v>
      </c>
      <c r="C155" s="19">
        <f t="shared" si="8"/>
        <v>4652.2787551477313</v>
      </c>
      <c r="D155" s="19">
        <f t="shared" si="9"/>
        <v>2904.2017550379278</v>
      </c>
      <c r="E155" s="19">
        <f t="shared" si="10"/>
        <v>1748.0770001098037</v>
      </c>
      <c r="F155" s="20">
        <f t="shared" si="11"/>
        <v>486353.0583003824</v>
      </c>
      <c r="G155" s="22"/>
    </row>
    <row r="156" spans="2:7" x14ac:dyDescent="0.35">
      <c r="B156" s="18">
        <v>137</v>
      </c>
      <c r="C156" s="19">
        <f t="shared" si="8"/>
        <v>4652.2787551477313</v>
      </c>
      <c r="D156" s="19">
        <f t="shared" si="9"/>
        <v>2893.8006968872742</v>
      </c>
      <c r="E156" s="19">
        <f t="shared" si="10"/>
        <v>1758.4780582604574</v>
      </c>
      <c r="F156" s="20">
        <f t="shared" si="11"/>
        <v>484594.58024212194</v>
      </c>
      <c r="G156" s="22"/>
    </row>
    <row r="157" spans="2:7" x14ac:dyDescent="0.35">
      <c r="B157" s="18">
        <v>138</v>
      </c>
      <c r="C157" s="19">
        <f t="shared" si="8"/>
        <v>4652.2787551477313</v>
      </c>
      <c r="D157" s="19">
        <f t="shared" si="9"/>
        <v>2883.3377524406242</v>
      </c>
      <c r="E157" s="19">
        <f t="shared" si="10"/>
        <v>1768.9410027071071</v>
      </c>
      <c r="F157" s="20">
        <f t="shared" si="11"/>
        <v>482825.63923941483</v>
      </c>
      <c r="G157" s="22"/>
    </row>
    <row r="158" spans="2:7" x14ac:dyDescent="0.35">
      <c r="B158" s="18">
        <v>139</v>
      </c>
      <c r="C158" s="19">
        <f t="shared" si="8"/>
        <v>4652.2787551477313</v>
      </c>
      <c r="D158" s="19">
        <f t="shared" si="9"/>
        <v>2872.8125534745172</v>
      </c>
      <c r="E158" s="19">
        <f t="shared" si="10"/>
        <v>1779.4662016732143</v>
      </c>
      <c r="F158" s="20">
        <f t="shared" si="11"/>
        <v>481046.17303774162</v>
      </c>
      <c r="G158" s="22"/>
    </row>
    <row r="159" spans="2:7" x14ac:dyDescent="0.35">
      <c r="B159" s="18">
        <v>140</v>
      </c>
      <c r="C159" s="19">
        <f t="shared" si="8"/>
        <v>4652.2787551477313</v>
      </c>
      <c r="D159" s="19">
        <f t="shared" si="9"/>
        <v>2862.2247295745619</v>
      </c>
      <c r="E159" s="19">
        <f t="shared" si="10"/>
        <v>1790.0540255731698</v>
      </c>
      <c r="F159" s="20">
        <f t="shared" si="11"/>
        <v>479256.11901216843</v>
      </c>
      <c r="G159" s="22"/>
    </row>
    <row r="160" spans="2:7" x14ac:dyDescent="0.35">
      <c r="B160" s="18">
        <v>141</v>
      </c>
      <c r="C160" s="19">
        <f t="shared" si="8"/>
        <v>4652.2787551477313</v>
      </c>
      <c r="D160" s="19">
        <f t="shared" si="9"/>
        <v>2851.573908122401</v>
      </c>
      <c r="E160" s="19">
        <f t="shared" si="10"/>
        <v>1800.7048470253305</v>
      </c>
      <c r="F160" s="20">
        <f t="shared" si="11"/>
        <v>477455.4141651431</v>
      </c>
      <c r="G160" s="22"/>
    </row>
    <row r="161" spans="2:7" x14ac:dyDescent="0.35">
      <c r="B161" s="18">
        <v>142</v>
      </c>
      <c r="C161" s="19">
        <f t="shared" si="8"/>
        <v>4652.2787551477313</v>
      </c>
      <c r="D161" s="19">
        <f t="shared" si="9"/>
        <v>2840.8597142826002</v>
      </c>
      <c r="E161" s="19">
        <f t="shared" si="10"/>
        <v>1811.4190408651311</v>
      </c>
      <c r="F161" s="20">
        <f t="shared" si="11"/>
        <v>475643.99512427795</v>
      </c>
      <c r="G161" s="22"/>
    </row>
    <row r="162" spans="2:7" x14ac:dyDescent="0.35">
      <c r="B162" s="18">
        <v>143</v>
      </c>
      <c r="C162" s="19">
        <f t="shared" si="8"/>
        <v>4652.2787551477313</v>
      </c>
      <c r="D162" s="19">
        <f t="shared" si="9"/>
        <v>2830.0817709894532</v>
      </c>
      <c r="E162" s="19">
        <f t="shared" si="10"/>
        <v>1822.1969841582788</v>
      </c>
      <c r="F162" s="20">
        <f t="shared" si="11"/>
        <v>473821.79814011964</v>
      </c>
      <c r="G162" s="22"/>
    </row>
    <row r="163" spans="2:7" x14ac:dyDescent="0.35">
      <c r="B163" s="18">
        <v>144</v>
      </c>
      <c r="C163" s="19">
        <f t="shared" si="8"/>
        <v>4652.2787551477313</v>
      </c>
      <c r="D163" s="19">
        <f t="shared" si="9"/>
        <v>2819.2396989337103</v>
      </c>
      <c r="E163" s="19">
        <f t="shared" si="10"/>
        <v>1833.0390562140203</v>
      </c>
      <c r="F163" s="20">
        <f t="shared" si="11"/>
        <v>471988.75908390561</v>
      </c>
      <c r="G163" s="22"/>
    </row>
    <row r="164" spans="2:7" x14ac:dyDescent="0.35">
      <c r="B164" s="18">
        <v>145</v>
      </c>
      <c r="C164" s="19">
        <f t="shared" si="8"/>
        <v>4652.2787551477313</v>
      </c>
      <c r="D164" s="19">
        <f t="shared" si="9"/>
        <v>2808.3331165492373</v>
      </c>
      <c r="E164" s="19">
        <f t="shared" si="10"/>
        <v>1843.9456385984938</v>
      </c>
      <c r="F164" s="20">
        <f t="shared" si="11"/>
        <v>470144.81344530714</v>
      </c>
      <c r="G164" s="22"/>
    </row>
    <row r="165" spans="2:7" x14ac:dyDescent="0.35">
      <c r="B165" s="18">
        <v>146</v>
      </c>
      <c r="C165" s="19">
        <f t="shared" si="8"/>
        <v>4652.2787551477313</v>
      </c>
      <c r="D165" s="19">
        <f t="shared" si="9"/>
        <v>2797.3616399995767</v>
      </c>
      <c r="E165" s="19">
        <f t="shared" si="10"/>
        <v>1854.9171151481548</v>
      </c>
      <c r="F165" s="20">
        <f t="shared" si="11"/>
        <v>468289.89633015898</v>
      </c>
      <c r="G165" s="22"/>
    </row>
    <row r="166" spans="2:7" x14ac:dyDescent="0.35">
      <c r="B166" s="18">
        <v>147</v>
      </c>
      <c r="C166" s="19">
        <f t="shared" si="8"/>
        <v>4652.2787551477313</v>
      </c>
      <c r="D166" s="19">
        <f t="shared" si="9"/>
        <v>2786.3248831644446</v>
      </c>
      <c r="E166" s="19">
        <f t="shared" si="10"/>
        <v>1865.9538719832863</v>
      </c>
      <c r="F166" s="20">
        <f t="shared" si="11"/>
        <v>466423.9424581757</v>
      </c>
      <c r="G166" s="22"/>
    </row>
    <row r="167" spans="2:7" x14ac:dyDescent="0.35">
      <c r="B167" s="18">
        <v>148</v>
      </c>
      <c r="C167" s="19">
        <f t="shared" si="8"/>
        <v>4652.2787551477313</v>
      </c>
      <c r="D167" s="19">
        <f t="shared" si="9"/>
        <v>2775.2224576261438</v>
      </c>
      <c r="E167" s="19">
        <f t="shared" si="10"/>
        <v>1877.0562975215869</v>
      </c>
      <c r="F167" s="20">
        <f t="shared" si="11"/>
        <v>464546.88616065413</v>
      </c>
      <c r="G167" s="22"/>
    </row>
    <row r="168" spans="2:7" x14ac:dyDescent="0.35">
      <c r="B168" s="18">
        <v>149</v>
      </c>
      <c r="C168" s="19">
        <f t="shared" si="8"/>
        <v>4652.2787551477313</v>
      </c>
      <c r="D168" s="19">
        <f t="shared" si="9"/>
        <v>2764.0539726558909</v>
      </c>
      <c r="E168" s="19">
        <f t="shared" si="10"/>
        <v>1888.2247824918406</v>
      </c>
      <c r="F168" s="20">
        <f t="shared" si="11"/>
        <v>462658.66137816227</v>
      </c>
      <c r="G168" s="22"/>
    </row>
    <row r="169" spans="2:7" x14ac:dyDescent="0.35">
      <c r="B169" s="18">
        <v>150</v>
      </c>
      <c r="C169" s="19">
        <f t="shared" si="8"/>
        <v>4652.2787551477313</v>
      </c>
      <c r="D169" s="19">
        <f t="shared" si="9"/>
        <v>2752.8190352000638</v>
      </c>
      <c r="E169" s="19">
        <f t="shared" si="10"/>
        <v>1899.4597199476671</v>
      </c>
      <c r="F169" s="20">
        <f t="shared" si="11"/>
        <v>460759.20165821462</v>
      </c>
      <c r="G169" s="22"/>
    </row>
    <row r="170" spans="2:7" x14ac:dyDescent="0.35">
      <c r="B170" s="18">
        <v>151</v>
      </c>
      <c r="C170" s="19">
        <f t="shared" si="8"/>
        <v>4652.2787551477313</v>
      </c>
      <c r="D170" s="19">
        <f t="shared" si="9"/>
        <v>2741.5172498663751</v>
      </c>
      <c r="E170" s="19">
        <f t="shared" si="10"/>
        <v>1910.7615052813553</v>
      </c>
      <c r="F170" s="20">
        <f t="shared" si="11"/>
        <v>458848.44015293324</v>
      </c>
      <c r="G170" s="22"/>
    </row>
    <row r="171" spans="2:7" x14ac:dyDescent="0.35">
      <c r="B171" s="18">
        <v>152</v>
      </c>
      <c r="C171" s="19">
        <f t="shared" si="8"/>
        <v>4652.2787551477313</v>
      </c>
      <c r="D171" s="19">
        <f t="shared" si="9"/>
        <v>2730.148218909952</v>
      </c>
      <c r="E171" s="19">
        <f t="shared" si="10"/>
        <v>1922.1305362377796</v>
      </c>
      <c r="F171" s="20">
        <f t="shared" si="11"/>
        <v>456926.30961669545</v>
      </c>
      <c r="G171" s="22"/>
    </row>
    <row r="172" spans="2:7" x14ac:dyDescent="0.35">
      <c r="B172" s="18">
        <v>153</v>
      </c>
      <c r="C172" s="19">
        <f t="shared" si="8"/>
        <v>4652.2787551477313</v>
      </c>
      <c r="D172" s="19">
        <f t="shared" si="9"/>
        <v>2718.7115422193369</v>
      </c>
      <c r="E172" s="19">
        <f t="shared" si="10"/>
        <v>1933.5672129283944</v>
      </c>
      <c r="F172" s="20">
        <f t="shared" si="11"/>
        <v>454992.74240376707</v>
      </c>
      <c r="G172" s="22"/>
    </row>
    <row r="173" spans="2:7" x14ac:dyDescent="0.35">
      <c r="B173" s="18">
        <v>154</v>
      </c>
      <c r="C173" s="19">
        <f t="shared" si="8"/>
        <v>4652.2787551477313</v>
      </c>
      <c r="D173" s="19">
        <f t="shared" si="9"/>
        <v>2707.2068173024136</v>
      </c>
      <c r="E173" s="19">
        <f t="shared" si="10"/>
        <v>1945.0719378453186</v>
      </c>
      <c r="F173" s="20">
        <f t="shared" si="11"/>
        <v>453047.67046592175</v>
      </c>
      <c r="G173" s="22"/>
    </row>
    <row r="174" spans="2:7" x14ac:dyDescent="0.35">
      <c r="B174" s="18">
        <v>155</v>
      </c>
      <c r="C174" s="19">
        <f t="shared" si="8"/>
        <v>4652.2787551477313</v>
      </c>
      <c r="D174" s="19">
        <f t="shared" si="9"/>
        <v>2695.6336392722333</v>
      </c>
      <c r="E174" s="19">
        <f t="shared" si="10"/>
        <v>1956.6451158754978</v>
      </c>
      <c r="F174" s="20">
        <f t="shared" si="11"/>
        <v>451091.02535004623</v>
      </c>
      <c r="G174" s="22"/>
    </row>
    <row r="175" spans="2:7" x14ac:dyDescent="0.35">
      <c r="B175" s="18">
        <v>156</v>
      </c>
      <c r="C175" s="19">
        <f t="shared" si="8"/>
        <v>4652.2787551477313</v>
      </c>
      <c r="D175" s="19">
        <f t="shared" si="9"/>
        <v>2683.9916008327741</v>
      </c>
      <c r="E175" s="19">
        <f t="shared" si="10"/>
        <v>1968.2871543149572</v>
      </c>
      <c r="F175" s="20">
        <f t="shared" si="11"/>
        <v>449122.73819573125</v>
      </c>
      <c r="G175" s="22"/>
    </row>
    <row r="176" spans="2:7" x14ac:dyDescent="0.35">
      <c r="B176" s="18">
        <v>157</v>
      </c>
      <c r="C176" s="19">
        <f t="shared" si="8"/>
        <v>4652.2787551477313</v>
      </c>
      <c r="D176" s="19">
        <f t="shared" si="9"/>
        <v>2672.2802922646001</v>
      </c>
      <c r="E176" s="19">
        <f t="shared" si="10"/>
        <v>1979.998462883131</v>
      </c>
      <c r="F176" s="20">
        <f t="shared" si="11"/>
        <v>447142.73973284813</v>
      </c>
      <c r="G176" s="22"/>
    </row>
    <row r="177" spans="2:7" x14ac:dyDescent="0.35">
      <c r="B177" s="18">
        <v>158</v>
      </c>
      <c r="C177" s="19">
        <f t="shared" si="8"/>
        <v>4652.2787551477313</v>
      </c>
      <c r="D177" s="19">
        <f t="shared" si="9"/>
        <v>2660.4993014104457</v>
      </c>
      <c r="E177" s="19">
        <f t="shared" si="10"/>
        <v>1991.7794537372856</v>
      </c>
      <c r="F177" s="20">
        <f t="shared" si="11"/>
        <v>445150.96027911082</v>
      </c>
      <c r="G177" s="22"/>
    </row>
    <row r="178" spans="2:7" x14ac:dyDescent="0.35">
      <c r="B178" s="18">
        <v>159</v>
      </c>
      <c r="C178" s="19">
        <f t="shared" si="8"/>
        <v>4652.2787551477313</v>
      </c>
      <c r="D178" s="19">
        <f t="shared" si="9"/>
        <v>2648.6482136607087</v>
      </c>
      <c r="E178" s="19">
        <f t="shared" si="10"/>
        <v>2003.6305414870226</v>
      </c>
      <c r="F178" s="20">
        <f t="shared" si="11"/>
        <v>443147.3297376238</v>
      </c>
      <c r="G178" s="22"/>
    </row>
    <row r="179" spans="2:7" x14ac:dyDescent="0.35">
      <c r="B179" s="18">
        <v>160</v>
      </c>
      <c r="C179" s="19">
        <f t="shared" si="8"/>
        <v>4652.2787551477313</v>
      </c>
      <c r="D179" s="19">
        <f t="shared" si="9"/>
        <v>2636.726611938861</v>
      </c>
      <c r="E179" s="19">
        <f t="shared" si="10"/>
        <v>2015.5521432088703</v>
      </c>
      <c r="F179" s="20">
        <f t="shared" si="11"/>
        <v>441131.77759441495</v>
      </c>
      <c r="G179" s="22"/>
    </row>
    <row r="180" spans="2:7" x14ac:dyDescent="0.35">
      <c r="B180" s="18">
        <v>161</v>
      </c>
      <c r="C180" s="19">
        <f t="shared" si="8"/>
        <v>4652.2787551477313</v>
      </c>
      <c r="D180" s="19">
        <f t="shared" si="9"/>
        <v>2624.7340766867683</v>
      </c>
      <c r="E180" s="19">
        <f t="shared" si="10"/>
        <v>2027.544678460963</v>
      </c>
      <c r="F180" s="20">
        <f t="shared" si="11"/>
        <v>439104.23291595397</v>
      </c>
      <c r="G180" s="22"/>
    </row>
    <row r="181" spans="2:7" x14ac:dyDescent="0.35">
      <c r="B181" s="18">
        <v>162</v>
      </c>
      <c r="C181" s="19">
        <f t="shared" si="8"/>
        <v>4652.2787551477313</v>
      </c>
      <c r="D181" s="19">
        <f t="shared" si="9"/>
        <v>2612.6701858499259</v>
      </c>
      <c r="E181" s="19">
        <f t="shared" si="10"/>
        <v>2039.6085692978058</v>
      </c>
      <c r="F181" s="20">
        <f t="shared" si="11"/>
        <v>437064.62434665614</v>
      </c>
      <c r="G181" s="22"/>
    </row>
    <row r="182" spans="2:7" x14ac:dyDescent="0.35">
      <c r="B182" s="18">
        <v>163</v>
      </c>
      <c r="C182" s="19">
        <f t="shared" si="8"/>
        <v>4652.2787551477313</v>
      </c>
      <c r="D182" s="19">
        <f t="shared" si="9"/>
        <v>2600.5345148626034</v>
      </c>
      <c r="E182" s="19">
        <f t="shared" si="10"/>
        <v>2051.7442402851279</v>
      </c>
      <c r="F182" s="20">
        <f t="shared" si="11"/>
        <v>435012.88010637101</v>
      </c>
      <c r="G182" s="22"/>
    </row>
    <row r="183" spans="2:7" x14ac:dyDescent="0.35">
      <c r="B183" s="18">
        <v>164</v>
      </c>
      <c r="C183" s="19">
        <f t="shared" si="8"/>
        <v>4652.2787551477313</v>
      </c>
      <c r="D183" s="19">
        <f t="shared" si="9"/>
        <v>2588.3266366329067</v>
      </c>
      <c r="E183" s="19">
        <f t="shared" si="10"/>
        <v>2063.9521185148246</v>
      </c>
      <c r="F183" s="20">
        <f t="shared" si="11"/>
        <v>432948.92798785621</v>
      </c>
      <c r="G183" s="22"/>
    </row>
    <row r="184" spans="2:7" x14ac:dyDescent="0.35">
      <c r="B184" s="18">
        <v>165</v>
      </c>
      <c r="C184" s="19">
        <f t="shared" si="8"/>
        <v>4652.2787551477313</v>
      </c>
      <c r="D184" s="19">
        <f t="shared" si="9"/>
        <v>2576.0461215277437</v>
      </c>
      <c r="E184" s="19">
        <f t="shared" si="10"/>
        <v>2076.2326336199876</v>
      </c>
      <c r="F184" s="20">
        <f t="shared" si="11"/>
        <v>430872.69535423623</v>
      </c>
      <c r="G184" s="22"/>
    </row>
    <row r="185" spans="2:7" x14ac:dyDescent="0.35">
      <c r="B185" s="18">
        <v>166</v>
      </c>
      <c r="C185" s="19">
        <f t="shared" si="8"/>
        <v>4652.2787551477313</v>
      </c>
      <c r="D185" s="19">
        <f t="shared" si="9"/>
        <v>2563.6925373577046</v>
      </c>
      <c r="E185" s="19">
        <f t="shared" si="10"/>
        <v>2088.5862177900262</v>
      </c>
      <c r="F185" s="20">
        <f t="shared" si="11"/>
        <v>428784.1091364462</v>
      </c>
      <c r="G185" s="22"/>
    </row>
    <row r="186" spans="2:7" x14ac:dyDescent="0.35">
      <c r="B186" s="18">
        <v>167</v>
      </c>
      <c r="C186" s="19">
        <f t="shared" si="8"/>
        <v>4652.2787551477313</v>
      </c>
      <c r="D186" s="19">
        <f t="shared" si="9"/>
        <v>2551.2654493618543</v>
      </c>
      <c r="E186" s="19">
        <f t="shared" si="10"/>
        <v>2101.013305785877</v>
      </c>
      <c r="F186" s="20">
        <f t="shared" si="11"/>
        <v>426683.09583066031</v>
      </c>
      <c r="G186" s="22"/>
    </row>
    <row r="187" spans="2:7" x14ac:dyDescent="0.35">
      <c r="B187" s="18">
        <v>168</v>
      </c>
      <c r="C187" s="19">
        <f t="shared" si="8"/>
        <v>4652.2787551477313</v>
      </c>
      <c r="D187" s="19">
        <f t="shared" si="9"/>
        <v>2538.7644201924281</v>
      </c>
      <c r="E187" s="19">
        <f t="shared" si="10"/>
        <v>2113.5143349553032</v>
      </c>
      <c r="F187" s="20">
        <f t="shared" si="11"/>
        <v>424569.581495705</v>
      </c>
      <c r="G187" s="22"/>
    </row>
    <row r="188" spans="2:7" x14ac:dyDescent="0.35">
      <c r="B188" s="18">
        <v>169</v>
      </c>
      <c r="C188" s="19">
        <f t="shared" si="8"/>
        <v>4652.2787551477313</v>
      </c>
      <c r="D188" s="19">
        <f t="shared" si="9"/>
        <v>2526.189009899444</v>
      </c>
      <c r="E188" s="19">
        <f t="shared" si="10"/>
        <v>2126.0897452482873</v>
      </c>
      <c r="F188" s="20">
        <f t="shared" si="11"/>
        <v>422443.49175045674</v>
      </c>
      <c r="G188" s="22"/>
    </row>
    <row r="189" spans="2:7" x14ac:dyDescent="0.35">
      <c r="B189" s="18">
        <v>170</v>
      </c>
      <c r="C189" s="19">
        <f t="shared" si="8"/>
        <v>4652.2787551477313</v>
      </c>
      <c r="D189" s="19">
        <f t="shared" si="9"/>
        <v>2513.5387759152168</v>
      </c>
      <c r="E189" s="19">
        <f t="shared" si="10"/>
        <v>2138.7399792325145</v>
      </c>
      <c r="F189" s="20">
        <f t="shared" si="11"/>
        <v>420304.75177122426</v>
      </c>
      <c r="G189" s="22"/>
    </row>
    <row r="190" spans="2:7" x14ac:dyDescent="0.35">
      <c r="B190" s="18">
        <v>171</v>
      </c>
      <c r="C190" s="19">
        <f t="shared" si="8"/>
        <v>4652.2787551477313</v>
      </c>
      <c r="D190" s="19">
        <f t="shared" si="9"/>
        <v>2500.8132730387838</v>
      </c>
      <c r="E190" s="19">
        <f t="shared" si="10"/>
        <v>2151.465482108948</v>
      </c>
      <c r="F190" s="20">
        <f t="shared" si="11"/>
        <v>418153.28628911532</v>
      </c>
      <c r="G190" s="22"/>
    </row>
    <row r="191" spans="2:7" x14ac:dyDescent="0.35">
      <c r="B191" s="18">
        <v>172</v>
      </c>
      <c r="C191" s="19">
        <f t="shared" si="8"/>
        <v>4652.2787551477313</v>
      </c>
      <c r="D191" s="19">
        <f t="shared" si="9"/>
        <v>2488.0120534202351</v>
      </c>
      <c r="E191" s="19">
        <f t="shared" si="10"/>
        <v>2164.2667017274962</v>
      </c>
      <c r="F191" s="20">
        <f t="shared" si="11"/>
        <v>415989.0195873878</v>
      </c>
      <c r="G191" s="22"/>
    </row>
    <row r="192" spans="2:7" x14ac:dyDescent="0.35">
      <c r="B192" s="18">
        <v>173</v>
      </c>
      <c r="C192" s="19">
        <f t="shared" si="8"/>
        <v>4652.2787551477313</v>
      </c>
      <c r="D192" s="19">
        <f t="shared" si="9"/>
        <v>2475.1346665449564</v>
      </c>
      <c r="E192" s="19">
        <f t="shared" si="10"/>
        <v>2177.1440886027749</v>
      </c>
      <c r="F192" s="20">
        <f t="shared" si="11"/>
        <v>413811.875498785</v>
      </c>
      <c r="G192" s="22"/>
    </row>
    <row r="193" spans="2:7" x14ac:dyDescent="0.35">
      <c r="B193" s="18">
        <v>174</v>
      </c>
      <c r="C193" s="19">
        <f t="shared" si="8"/>
        <v>4652.2787551477313</v>
      </c>
      <c r="D193" s="19">
        <f t="shared" si="9"/>
        <v>2462.1806592177704</v>
      </c>
      <c r="E193" s="19">
        <f t="shared" si="10"/>
        <v>2190.0980959299613</v>
      </c>
      <c r="F193" s="20">
        <f t="shared" si="11"/>
        <v>411621.77740285505</v>
      </c>
      <c r="G193" s="22"/>
    </row>
    <row r="194" spans="2:7" x14ac:dyDescent="0.35">
      <c r="B194" s="18">
        <v>175</v>
      </c>
      <c r="C194" s="19">
        <f t="shared" si="8"/>
        <v>4652.2787551477313</v>
      </c>
      <c r="D194" s="19">
        <f t="shared" si="9"/>
        <v>2449.1495755469869</v>
      </c>
      <c r="E194" s="19">
        <f t="shared" si="10"/>
        <v>2203.1291796007449</v>
      </c>
      <c r="F194" s="20">
        <f t="shared" si="11"/>
        <v>409418.64822325431</v>
      </c>
      <c r="G194" s="22"/>
    </row>
    <row r="195" spans="2:7" x14ac:dyDescent="0.35">
      <c r="B195" s="18">
        <v>176</v>
      </c>
      <c r="C195" s="19">
        <f t="shared" si="8"/>
        <v>4652.2787551477313</v>
      </c>
      <c r="D195" s="19">
        <f t="shared" si="9"/>
        <v>2436.0409569283624</v>
      </c>
      <c r="E195" s="19">
        <f t="shared" si="10"/>
        <v>2216.2377982193693</v>
      </c>
      <c r="F195" s="20">
        <f t="shared" si="11"/>
        <v>407202.41042503493</v>
      </c>
      <c r="G195" s="22"/>
    </row>
    <row r="196" spans="2:7" x14ac:dyDescent="0.35">
      <c r="B196" s="18">
        <v>177</v>
      </c>
      <c r="C196" s="19">
        <f t="shared" si="8"/>
        <v>4652.2787551477313</v>
      </c>
      <c r="D196" s="19">
        <f t="shared" si="9"/>
        <v>2422.854342028957</v>
      </c>
      <c r="E196" s="19">
        <f t="shared" si="10"/>
        <v>2229.4244131187743</v>
      </c>
      <c r="F196" s="20">
        <f t="shared" si="11"/>
        <v>404972.98601191613</v>
      </c>
      <c r="G196" s="22"/>
    </row>
    <row r="197" spans="2:7" x14ac:dyDescent="0.35">
      <c r="B197" s="18">
        <v>178</v>
      </c>
      <c r="C197" s="19">
        <f t="shared" si="8"/>
        <v>4652.2787551477313</v>
      </c>
      <c r="D197" s="19">
        <f t="shared" si="9"/>
        <v>2409.5892667709008</v>
      </c>
      <c r="E197" s="19">
        <f t="shared" si="10"/>
        <v>2242.6894883768309</v>
      </c>
      <c r="F197" s="20">
        <f t="shared" si="11"/>
        <v>402730.29652353929</v>
      </c>
      <c r="G197" s="22"/>
    </row>
    <row r="198" spans="2:7" x14ac:dyDescent="0.35">
      <c r="B198" s="18">
        <v>179</v>
      </c>
      <c r="C198" s="19">
        <f t="shared" si="8"/>
        <v>4652.2787551477313</v>
      </c>
      <c r="D198" s="19">
        <f t="shared" si="9"/>
        <v>2396.2452643150577</v>
      </c>
      <c r="E198" s="19">
        <f t="shared" si="10"/>
        <v>2256.0334908326731</v>
      </c>
      <c r="F198" s="20">
        <f t="shared" si="11"/>
        <v>400474.26303270663</v>
      </c>
      <c r="G198" s="22"/>
    </row>
    <row r="199" spans="2:7" x14ac:dyDescent="0.35">
      <c r="B199" s="18">
        <v>180</v>
      </c>
      <c r="C199" s="19">
        <f t="shared" si="8"/>
        <v>4652.2787551477313</v>
      </c>
      <c r="D199" s="19">
        <f t="shared" si="9"/>
        <v>2382.8218650446038</v>
      </c>
      <c r="E199" s="19">
        <f t="shared" si="10"/>
        <v>2269.456890103128</v>
      </c>
      <c r="F199" s="20">
        <f t="shared" si="11"/>
        <v>398204.80614260351</v>
      </c>
      <c r="G199" s="22"/>
    </row>
    <row r="200" spans="2:7" x14ac:dyDescent="0.35">
      <c r="B200" s="18">
        <v>181</v>
      </c>
      <c r="C200" s="19">
        <f t="shared" si="8"/>
        <v>4652.2787551477313</v>
      </c>
      <c r="D200" s="19">
        <f t="shared" si="9"/>
        <v>2369.3185965484899</v>
      </c>
      <c r="E200" s="19">
        <f t="shared" si="10"/>
        <v>2282.9601585992414</v>
      </c>
      <c r="F200" s="20">
        <f t="shared" si="11"/>
        <v>395921.84598400426</v>
      </c>
      <c r="G200" s="22"/>
    </row>
    <row r="201" spans="2:7" x14ac:dyDescent="0.35">
      <c r="B201" s="18">
        <v>182</v>
      </c>
      <c r="C201" s="19">
        <f t="shared" si="8"/>
        <v>4652.2787551477313</v>
      </c>
      <c r="D201" s="19">
        <f t="shared" si="9"/>
        <v>2355.7349836048247</v>
      </c>
      <c r="E201" s="19">
        <f t="shared" si="10"/>
        <v>2296.5437715429071</v>
      </c>
      <c r="F201" s="20">
        <f t="shared" si="11"/>
        <v>393625.30221246136</v>
      </c>
      <c r="G201" s="22"/>
    </row>
    <row r="202" spans="2:7" x14ac:dyDescent="0.35">
      <c r="B202" s="18">
        <v>183</v>
      </c>
      <c r="C202" s="19">
        <f t="shared" si="8"/>
        <v>4652.2787551477313</v>
      </c>
      <c r="D202" s="19">
        <f t="shared" si="9"/>
        <v>2342.0705481641444</v>
      </c>
      <c r="E202" s="19">
        <f t="shared" si="10"/>
        <v>2310.2082069835874</v>
      </c>
      <c r="F202" s="20">
        <f t="shared" si="11"/>
        <v>391315.09400547779</v>
      </c>
      <c r="G202" s="22"/>
    </row>
    <row r="203" spans="2:7" x14ac:dyDescent="0.35">
      <c r="B203" s="18">
        <v>184</v>
      </c>
      <c r="C203" s="19">
        <f t="shared" si="8"/>
        <v>4652.2787551477313</v>
      </c>
      <c r="D203" s="19">
        <f t="shared" si="9"/>
        <v>2328.3248093325919</v>
      </c>
      <c r="E203" s="19">
        <f t="shared" si="10"/>
        <v>2323.9539458151394</v>
      </c>
      <c r="F203" s="20">
        <f t="shared" si="11"/>
        <v>388991.14005966263</v>
      </c>
      <c r="G203" s="22"/>
    </row>
    <row r="204" spans="2:7" x14ac:dyDescent="0.35">
      <c r="B204" s="18">
        <v>185</v>
      </c>
      <c r="C204" s="19">
        <f t="shared" si="8"/>
        <v>4652.2787551477313</v>
      </c>
      <c r="D204" s="19">
        <f t="shared" si="9"/>
        <v>2314.4972833549923</v>
      </c>
      <c r="E204" s="19">
        <f t="shared" si="10"/>
        <v>2337.7814717927395</v>
      </c>
      <c r="F204" s="20">
        <f t="shared" si="11"/>
        <v>386653.35858786991</v>
      </c>
      <c r="G204" s="22"/>
    </row>
    <row r="205" spans="2:7" x14ac:dyDescent="0.35">
      <c r="B205" s="18">
        <v>186</v>
      </c>
      <c r="C205" s="19">
        <f t="shared" si="8"/>
        <v>4652.2787551477313</v>
      </c>
      <c r="D205" s="19">
        <f t="shared" si="9"/>
        <v>2300.5874835978248</v>
      </c>
      <c r="E205" s="19">
        <f t="shared" si="10"/>
        <v>2351.6912715499066</v>
      </c>
      <c r="F205" s="20">
        <f t="shared" si="11"/>
        <v>384301.66731632</v>
      </c>
      <c r="G205" s="22"/>
    </row>
    <row r="206" spans="2:7" x14ac:dyDescent="0.35">
      <c r="B206" s="18">
        <v>187</v>
      </c>
      <c r="C206" s="19">
        <f t="shared" si="8"/>
        <v>4652.2787551477313</v>
      </c>
      <c r="D206" s="19">
        <f t="shared" si="9"/>
        <v>2286.5949205321031</v>
      </c>
      <c r="E206" s="19">
        <f t="shared" si="10"/>
        <v>2365.6838346156287</v>
      </c>
      <c r="F206" s="20">
        <f t="shared" si="11"/>
        <v>381935.98348170437</v>
      </c>
      <c r="G206" s="22"/>
    </row>
    <row r="207" spans="2:7" x14ac:dyDescent="0.35">
      <c r="B207" s="18">
        <v>188</v>
      </c>
      <c r="C207" s="19">
        <f t="shared" si="8"/>
        <v>4652.2787551477313</v>
      </c>
      <c r="D207" s="19">
        <f t="shared" si="9"/>
        <v>2272.5191017161401</v>
      </c>
      <c r="E207" s="19">
        <f t="shared" si="10"/>
        <v>2379.7596534315912</v>
      </c>
      <c r="F207" s="20">
        <f t="shared" si="11"/>
        <v>379556.22382827278</v>
      </c>
      <c r="G207" s="22"/>
    </row>
    <row r="208" spans="2:7" x14ac:dyDescent="0.35">
      <c r="B208" s="18">
        <v>189</v>
      </c>
      <c r="C208" s="19">
        <f t="shared" si="8"/>
        <v>4652.2787551477313</v>
      </c>
      <c r="D208" s="19">
        <f t="shared" si="9"/>
        <v>2258.3595317782224</v>
      </c>
      <c r="E208" s="19">
        <f t="shared" si="10"/>
        <v>2393.9192233695094</v>
      </c>
      <c r="F208" s="20">
        <f t="shared" si="11"/>
        <v>377162.30460490327</v>
      </c>
      <c r="G208" s="22"/>
    </row>
    <row r="209" spans="2:7" x14ac:dyDescent="0.35">
      <c r="B209" s="18">
        <v>190</v>
      </c>
      <c r="C209" s="19">
        <f t="shared" si="8"/>
        <v>4652.2787551477313</v>
      </c>
      <c r="D209" s="19">
        <f t="shared" si="9"/>
        <v>2244.1157123991734</v>
      </c>
      <c r="E209" s="19">
        <f t="shared" si="10"/>
        <v>2408.1630427485575</v>
      </c>
      <c r="F209" s="20">
        <f t="shared" si="11"/>
        <v>374754.14156215469</v>
      </c>
      <c r="G209" s="22"/>
    </row>
    <row r="210" spans="2:7" x14ac:dyDescent="0.35">
      <c r="B210" s="18">
        <v>191</v>
      </c>
      <c r="C210" s="19">
        <f t="shared" si="8"/>
        <v>4652.2787551477313</v>
      </c>
      <c r="D210" s="19">
        <f t="shared" si="9"/>
        <v>2229.7871422948197</v>
      </c>
      <c r="E210" s="19">
        <f t="shared" si="10"/>
        <v>2422.4916128529117</v>
      </c>
      <c r="F210" s="20">
        <f t="shared" si="11"/>
        <v>372331.64994930179</v>
      </c>
      <c r="G210" s="22"/>
    </row>
    <row r="211" spans="2:7" x14ac:dyDescent="0.35">
      <c r="B211" s="18">
        <v>192</v>
      </c>
      <c r="C211" s="19">
        <f t="shared" si="8"/>
        <v>4652.2787551477313</v>
      </c>
      <c r="D211" s="19">
        <f t="shared" si="9"/>
        <v>2215.3733171983454</v>
      </c>
      <c r="E211" s="19">
        <f t="shared" si="10"/>
        <v>2436.9054379493869</v>
      </c>
      <c r="F211" s="20">
        <f t="shared" si="11"/>
        <v>369894.74451135239</v>
      </c>
      <c r="G211" s="22"/>
    </row>
    <row r="212" spans="2:7" x14ac:dyDescent="0.35">
      <c r="B212" s="18">
        <v>193</v>
      </c>
      <c r="C212" s="19">
        <f t="shared" ref="C212:C275" si="12">IF(ROUND(F211,5)&gt;0,E$9,0)</f>
        <v>4652.2787551477313</v>
      </c>
      <c r="D212" s="19">
        <f t="shared" ref="D212:D275" si="13">IF(C212&gt;0,IPMT(E$6/12,B212,E$5*12,-E$4),0)</f>
        <v>2200.8737298425463</v>
      </c>
      <c r="E212" s="19">
        <f t="shared" ref="E212:E275" si="14">IF(C212&gt;0,PPMT(E$6/12,B212,E$5*12,-E$4),0)</f>
        <v>2451.4050253051851</v>
      </c>
      <c r="F212" s="20">
        <f t="shared" ref="F212:F275" si="15">IF(ROUND(F211,5)&gt;0,F211-E212,0)</f>
        <v>367443.33948604722</v>
      </c>
      <c r="G212" s="22"/>
    </row>
    <row r="213" spans="2:7" x14ac:dyDescent="0.35">
      <c r="B213" s="18">
        <v>194</v>
      </c>
      <c r="C213" s="19">
        <f t="shared" si="12"/>
        <v>4652.2787551477313</v>
      </c>
      <c r="D213" s="19">
        <f t="shared" si="13"/>
        <v>2186.2878699419803</v>
      </c>
      <c r="E213" s="19">
        <f t="shared" si="14"/>
        <v>2465.9908852057515</v>
      </c>
      <c r="F213" s="20">
        <f t="shared" si="15"/>
        <v>364977.34860084148</v>
      </c>
      <c r="G213" s="22"/>
    </row>
    <row r="214" spans="2:7" x14ac:dyDescent="0.35">
      <c r="B214" s="18">
        <v>195</v>
      </c>
      <c r="C214" s="19">
        <f t="shared" si="12"/>
        <v>4652.2787551477313</v>
      </c>
      <c r="D214" s="19">
        <f t="shared" si="13"/>
        <v>2171.6152241750065</v>
      </c>
      <c r="E214" s="19">
        <f t="shared" si="14"/>
        <v>2480.6635309727253</v>
      </c>
      <c r="F214" s="20">
        <f t="shared" si="15"/>
        <v>362496.68506986875</v>
      </c>
      <c r="G214" s="22"/>
    </row>
    <row r="215" spans="2:7" x14ac:dyDescent="0.35">
      <c r="B215" s="18">
        <v>196</v>
      </c>
      <c r="C215" s="19">
        <f t="shared" si="12"/>
        <v>4652.2787551477313</v>
      </c>
      <c r="D215" s="19">
        <f t="shared" si="13"/>
        <v>2156.8552761657184</v>
      </c>
      <c r="E215" s="19">
        <f t="shared" si="14"/>
        <v>2495.423478982013</v>
      </c>
      <c r="F215" s="20">
        <f t="shared" si="15"/>
        <v>360001.26159088674</v>
      </c>
      <c r="G215" s="22"/>
    </row>
    <row r="216" spans="2:7" x14ac:dyDescent="0.35">
      <c r="B216" s="18">
        <v>197</v>
      </c>
      <c r="C216" s="19">
        <f t="shared" si="12"/>
        <v>4652.2787551477313</v>
      </c>
      <c r="D216" s="19">
        <f t="shared" si="13"/>
        <v>2142.0075064657754</v>
      </c>
      <c r="E216" s="19">
        <f t="shared" si="14"/>
        <v>2510.271248681956</v>
      </c>
      <c r="F216" s="20">
        <f t="shared" si="15"/>
        <v>357490.99034220481</v>
      </c>
      <c r="G216" s="22"/>
    </row>
    <row r="217" spans="2:7" x14ac:dyDescent="0.35">
      <c r="B217" s="18">
        <v>198</v>
      </c>
      <c r="C217" s="19">
        <f t="shared" si="12"/>
        <v>4652.2787551477313</v>
      </c>
      <c r="D217" s="19">
        <f t="shared" si="13"/>
        <v>2127.0713925361179</v>
      </c>
      <c r="E217" s="19">
        <f t="shared" si="14"/>
        <v>2525.2073626116139</v>
      </c>
      <c r="F217" s="20">
        <f t="shared" si="15"/>
        <v>354965.7829795932</v>
      </c>
      <c r="G217" s="22"/>
    </row>
    <row r="218" spans="2:7" x14ac:dyDescent="0.35">
      <c r="B218" s="18">
        <v>199</v>
      </c>
      <c r="C218" s="19">
        <f t="shared" si="12"/>
        <v>4652.2787551477313</v>
      </c>
      <c r="D218" s="19">
        <f t="shared" si="13"/>
        <v>2112.0464087285786</v>
      </c>
      <c r="E218" s="19">
        <f t="shared" si="14"/>
        <v>2540.2323464191527</v>
      </c>
      <c r="F218" s="20">
        <f t="shared" si="15"/>
        <v>352425.55063317408</v>
      </c>
      <c r="G218" s="22"/>
    </row>
    <row r="219" spans="2:7" x14ac:dyDescent="0.35">
      <c r="B219" s="18">
        <v>200</v>
      </c>
      <c r="C219" s="19">
        <f t="shared" si="12"/>
        <v>4652.2787551477313</v>
      </c>
      <c r="D219" s="19">
        <f t="shared" si="13"/>
        <v>2096.9320262673841</v>
      </c>
      <c r="E219" s="19">
        <f t="shared" si="14"/>
        <v>2555.3467288803467</v>
      </c>
      <c r="F219" s="20">
        <f t="shared" si="15"/>
        <v>349870.20390429371</v>
      </c>
      <c r="G219" s="22"/>
    </row>
    <row r="220" spans="2:7" x14ac:dyDescent="0.35">
      <c r="B220" s="18">
        <v>201</v>
      </c>
      <c r="C220" s="19">
        <f t="shared" si="12"/>
        <v>4652.2787551477313</v>
      </c>
      <c r="D220" s="19">
        <f t="shared" si="13"/>
        <v>2081.7277132305467</v>
      </c>
      <c r="E220" s="19">
        <f t="shared" si="14"/>
        <v>2570.5510419171851</v>
      </c>
      <c r="F220" s="20">
        <f t="shared" si="15"/>
        <v>347299.65286237653</v>
      </c>
      <c r="G220" s="22"/>
    </row>
    <row r="221" spans="2:7" x14ac:dyDescent="0.35">
      <c r="B221" s="18">
        <v>202</v>
      </c>
      <c r="C221" s="19">
        <f t="shared" si="12"/>
        <v>4652.2787551477313</v>
      </c>
      <c r="D221" s="19">
        <f t="shared" si="13"/>
        <v>2066.4329345311389</v>
      </c>
      <c r="E221" s="19">
        <f t="shared" si="14"/>
        <v>2585.8458206165919</v>
      </c>
      <c r="F221" s="20">
        <f t="shared" si="15"/>
        <v>344713.80704175995</v>
      </c>
      <c r="G221" s="22"/>
    </row>
    <row r="222" spans="2:7" x14ac:dyDescent="0.35">
      <c r="B222" s="18">
        <v>203</v>
      </c>
      <c r="C222" s="19">
        <f t="shared" si="12"/>
        <v>4652.2787551477313</v>
      </c>
      <c r="D222" s="19">
        <f t="shared" si="13"/>
        <v>2051.0471518984705</v>
      </c>
      <c r="E222" s="19">
        <f t="shared" si="14"/>
        <v>2601.2316032492608</v>
      </c>
      <c r="F222" s="20">
        <f t="shared" si="15"/>
        <v>342112.57543851068</v>
      </c>
      <c r="G222" s="22"/>
    </row>
    <row r="223" spans="2:7" x14ac:dyDescent="0.35">
      <c r="B223" s="18">
        <v>204</v>
      </c>
      <c r="C223" s="19">
        <f t="shared" si="12"/>
        <v>4652.2787551477313</v>
      </c>
      <c r="D223" s="19">
        <f t="shared" si="13"/>
        <v>2035.5698238591376</v>
      </c>
      <c r="E223" s="19">
        <f t="shared" si="14"/>
        <v>2616.7089312885937</v>
      </c>
      <c r="F223" s="20">
        <f t="shared" si="15"/>
        <v>339495.86650722212</v>
      </c>
      <c r="G223" s="22"/>
    </row>
    <row r="224" spans="2:7" x14ac:dyDescent="0.35">
      <c r="B224" s="18">
        <v>205</v>
      </c>
      <c r="C224" s="19">
        <f t="shared" si="12"/>
        <v>4652.2787551477313</v>
      </c>
      <c r="D224" s="19">
        <f t="shared" si="13"/>
        <v>2020.0004057179701</v>
      </c>
      <c r="E224" s="19">
        <f t="shared" si="14"/>
        <v>2632.278349429761</v>
      </c>
      <c r="F224" s="20">
        <f t="shared" si="15"/>
        <v>336863.58815779234</v>
      </c>
      <c r="G224" s="22"/>
    </row>
    <row r="225" spans="2:7" x14ac:dyDescent="0.35">
      <c r="B225" s="18">
        <v>206</v>
      </c>
      <c r="C225" s="19">
        <f t="shared" si="12"/>
        <v>4652.2787551477313</v>
      </c>
      <c r="D225" s="19">
        <f t="shared" si="13"/>
        <v>2004.3383495388632</v>
      </c>
      <c r="E225" s="19">
        <f t="shared" si="14"/>
        <v>2647.9404056088688</v>
      </c>
      <c r="F225" s="20">
        <f t="shared" si="15"/>
        <v>334215.64775218349</v>
      </c>
      <c r="G225" s="22"/>
    </row>
    <row r="226" spans="2:7" x14ac:dyDescent="0.35">
      <c r="B226" s="18">
        <v>207</v>
      </c>
      <c r="C226" s="19">
        <f t="shared" si="12"/>
        <v>4652.2787551477313</v>
      </c>
      <c r="D226" s="19">
        <f t="shared" si="13"/>
        <v>1988.5831041254905</v>
      </c>
      <c r="E226" s="19">
        <f t="shared" si="14"/>
        <v>2663.6956510222408</v>
      </c>
      <c r="F226" s="20">
        <f t="shared" si="15"/>
        <v>331551.95210116124</v>
      </c>
      <c r="G226" s="22"/>
    </row>
    <row r="227" spans="2:7" x14ac:dyDescent="0.35">
      <c r="B227" s="18">
        <v>208</v>
      </c>
      <c r="C227" s="19">
        <f t="shared" si="12"/>
        <v>4652.2787551477313</v>
      </c>
      <c r="D227" s="19">
        <f t="shared" si="13"/>
        <v>1972.7341150019081</v>
      </c>
      <c r="E227" s="19">
        <f t="shared" si="14"/>
        <v>2679.5446401458235</v>
      </c>
      <c r="F227" s="20">
        <f t="shared" si="15"/>
        <v>328872.40746101539</v>
      </c>
      <c r="G227" s="22"/>
    </row>
    <row r="228" spans="2:7" x14ac:dyDescent="0.35">
      <c r="B228" s="18">
        <v>209</v>
      </c>
      <c r="C228" s="19">
        <f t="shared" si="12"/>
        <v>4652.2787551477313</v>
      </c>
      <c r="D228" s="19">
        <f t="shared" si="13"/>
        <v>1956.7908243930406</v>
      </c>
      <c r="E228" s="19">
        <f t="shared" si="14"/>
        <v>2695.4879307546908</v>
      </c>
      <c r="F228" s="20">
        <f t="shared" si="15"/>
        <v>326176.91953026073</v>
      </c>
      <c r="G228" s="22"/>
    </row>
    <row r="229" spans="2:7" x14ac:dyDescent="0.35">
      <c r="B229" s="18">
        <v>210</v>
      </c>
      <c r="C229" s="19">
        <f t="shared" si="12"/>
        <v>4652.2787551477313</v>
      </c>
      <c r="D229" s="19">
        <f t="shared" si="13"/>
        <v>1940.7526712050501</v>
      </c>
      <c r="E229" s="19">
        <f t="shared" si="14"/>
        <v>2711.5260839426815</v>
      </c>
      <c r="F229" s="20">
        <f t="shared" si="15"/>
        <v>323465.39344631805</v>
      </c>
      <c r="G229" s="22"/>
    </row>
    <row r="230" spans="2:7" x14ac:dyDescent="0.35">
      <c r="B230" s="18">
        <v>211</v>
      </c>
      <c r="C230" s="19">
        <f t="shared" si="12"/>
        <v>4652.2787551477313</v>
      </c>
      <c r="D230" s="19">
        <f t="shared" si="13"/>
        <v>1924.6190910055911</v>
      </c>
      <c r="E230" s="19">
        <f t="shared" si="14"/>
        <v>2727.6596641421402</v>
      </c>
      <c r="F230" s="20">
        <f t="shared" si="15"/>
        <v>320737.73378217593</v>
      </c>
      <c r="G230" s="22"/>
    </row>
    <row r="231" spans="2:7" x14ac:dyDescent="0.35">
      <c r="B231" s="18">
        <v>212</v>
      </c>
      <c r="C231" s="19">
        <f t="shared" si="12"/>
        <v>4652.2787551477313</v>
      </c>
      <c r="D231" s="19">
        <f t="shared" si="13"/>
        <v>1908.3895160039451</v>
      </c>
      <c r="E231" s="19">
        <f t="shared" si="14"/>
        <v>2743.8892391437862</v>
      </c>
      <c r="F231" s="20">
        <f t="shared" si="15"/>
        <v>317993.84454303212</v>
      </c>
      <c r="G231" s="22"/>
    </row>
    <row r="232" spans="2:7" x14ac:dyDescent="0.35">
      <c r="B232" s="18">
        <v>213</v>
      </c>
      <c r="C232" s="19">
        <f t="shared" si="12"/>
        <v>4652.2787551477313</v>
      </c>
      <c r="D232" s="19">
        <f t="shared" si="13"/>
        <v>1892.0633750310399</v>
      </c>
      <c r="E232" s="19">
        <f t="shared" si="14"/>
        <v>2760.2153801166914</v>
      </c>
      <c r="F232" s="20">
        <f t="shared" si="15"/>
        <v>315233.6291629154</v>
      </c>
      <c r="G232" s="22"/>
    </row>
    <row r="233" spans="2:7" x14ac:dyDescent="0.35">
      <c r="B233" s="18">
        <v>214</v>
      </c>
      <c r="C233" s="19">
        <f t="shared" si="12"/>
        <v>4652.2787551477313</v>
      </c>
      <c r="D233" s="19">
        <f t="shared" si="13"/>
        <v>1875.6400935193453</v>
      </c>
      <c r="E233" s="19">
        <f t="shared" si="14"/>
        <v>2776.6386616283862</v>
      </c>
      <c r="F233" s="20">
        <f t="shared" si="15"/>
        <v>312456.99050128699</v>
      </c>
      <c r="G233" s="22"/>
    </row>
    <row r="234" spans="2:7" x14ac:dyDescent="0.35">
      <c r="B234" s="18">
        <v>215</v>
      </c>
      <c r="C234" s="19">
        <f t="shared" si="12"/>
        <v>4652.2787551477313</v>
      </c>
      <c r="D234" s="19">
        <f t="shared" si="13"/>
        <v>1859.1190934826566</v>
      </c>
      <c r="E234" s="19">
        <f t="shared" si="14"/>
        <v>2793.159661665075</v>
      </c>
      <c r="F234" s="20">
        <f t="shared" si="15"/>
        <v>309663.83083962189</v>
      </c>
      <c r="G234" s="22"/>
    </row>
    <row r="235" spans="2:7" x14ac:dyDescent="0.35">
      <c r="B235" s="18">
        <v>216</v>
      </c>
      <c r="C235" s="19">
        <f t="shared" si="12"/>
        <v>4652.2787551477313</v>
      </c>
      <c r="D235" s="19">
        <f t="shared" si="13"/>
        <v>1842.4997934957494</v>
      </c>
      <c r="E235" s="19">
        <f t="shared" si="14"/>
        <v>2809.7789616519822</v>
      </c>
      <c r="F235" s="20">
        <f t="shared" si="15"/>
        <v>306854.05187796993</v>
      </c>
      <c r="G235" s="22"/>
    </row>
    <row r="236" spans="2:7" x14ac:dyDescent="0.35">
      <c r="B236" s="18">
        <v>217</v>
      </c>
      <c r="C236" s="19">
        <f t="shared" si="12"/>
        <v>4652.2787551477313</v>
      </c>
      <c r="D236" s="19">
        <f t="shared" si="13"/>
        <v>1825.7816086739199</v>
      </c>
      <c r="E236" s="19">
        <f t="shared" si="14"/>
        <v>2826.497146473811</v>
      </c>
      <c r="F236" s="20">
        <f t="shared" si="15"/>
        <v>304027.55473149614</v>
      </c>
      <c r="G236" s="22"/>
    </row>
    <row r="237" spans="2:7" x14ac:dyDescent="0.35">
      <c r="B237" s="18">
        <v>218</v>
      </c>
      <c r="C237" s="19">
        <f t="shared" si="12"/>
        <v>4652.2787551477313</v>
      </c>
      <c r="D237" s="19">
        <f t="shared" si="13"/>
        <v>1808.9639506524011</v>
      </c>
      <c r="E237" s="19">
        <f t="shared" si="14"/>
        <v>2843.3148044953305</v>
      </c>
      <c r="F237" s="20">
        <f t="shared" si="15"/>
        <v>301184.23992700083</v>
      </c>
      <c r="G237" s="22"/>
    </row>
    <row r="238" spans="2:7" x14ac:dyDescent="0.35">
      <c r="B238" s="18">
        <v>219</v>
      </c>
      <c r="C238" s="19">
        <f t="shared" si="12"/>
        <v>4652.2787551477313</v>
      </c>
      <c r="D238" s="19">
        <f t="shared" si="13"/>
        <v>1792.0462275656537</v>
      </c>
      <c r="E238" s="19">
        <f t="shared" si="14"/>
        <v>2860.2325275820772</v>
      </c>
      <c r="F238" s="20">
        <f t="shared" si="15"/>
        <v>298324.00739941874</v>
      </c>
      <c r="G238" s="22"/>
    </row>
    <row r="239" spans="2:7" x14ac:dyDescent="0.35">
      <c r="B239" s="18">
        <v>220</v>
      </c>
      <c r="C239" s="19">
        <f t="shared" si="12"/>
        <v>4652.2787551477313</v>
      </c>
      <c r="D239" s="19">
        <f t="shared" si="13"/>
        <v>1775.0278440265406</v>
      </c>
      <c r="E239" s="19">
        <f t="shared" si="14"/>
        <v>2877.2509111211912</v>
      </c>
      <c r="F239" s="20">
        <f t="shared" si="15"/>
        <v>295446.75648829754</v>
      </c>
      <c r="G239" s="22"/>
    </row>
    <row r="240" spans="2:7" x14ac:dyDescent="0.35">
      <c r="B240" s="18">
        <v>221</v>
      </c>
      <c r="C240" s="19">
        <f t="shared" si="12"/>
        <v>4652.2787551477313</v>
      </c>
      <c r="D240" s="19">
        <f t="shared" si="13"/>
        <v>1757.908201105369</v>
      </c>
      <c r="E240" s="19">
        <f t="shared" si="14"/>
        <v>2894.3705540423621</v>
      </c>
      <c r="F240" s="20">
        <f t="shared" si="15"/>
        <v>292552.3859342552</v>
      </c>
      <c r="G240" s="22"/>
    </row>
    <row r="241" spans="2:7" x14ac:dyDescent="0.35">
      <c r="B241" s="18">
        <v>222</v>
      </c>
      <c r="C241" s="19">
        <f t="shared" si="12"/>
        <v>4652.2787551477313</v>
      </c>
      <c r="D241" s="19">
        <f t="shared" si="13"/>
        <v>1740.6866963088171</v>
      </c>
      <c r="E241" s="19">
        <f t="shared" si="14"/>
        <v>2911.5920588389145</v>
      </c>
      <c r="F241" s="20">
        <f t="shared" si="15"/>
        <v>289640.79387541628</v>
      </c>
      <c r="G241" s="22"/>
    </row>
    <row r="242" spans="2:7" x14ac:dyDescent="0.35">
      <c r="B242" s="18">
        <v>223</v>
      </c>
      <c r="C242" s="19">
        <f t="shared" si="12"/>
        <v>4652.2787551477313</v>
      </c>
      <c r="D242" s="19">
        <f t="shared" si="13"/>
        <v>1723.3627235587255</v>
      </c>
      <c r="E242" s="19">
        <f t="shared" si="14"/>
        <v>2928.9160315890053</v>
      </c>
      <c r="F242" s="20">
        <f t="shared" si="15"/>
        <v>286711.87784382724</v>
      </c>
      <c r="G242" s="22"/>
    </row>
    <row r="243" spans="2:7" x14ac:dyDescent="0.35">
      <c r="B243" s="18">
        <v>224</v>
      </c>
      <c r="C243" s="19">
        <f t="shared" si="12"/>
        <v>4652.2787551477313</v>
      </c>
      <c r="D243" s="19">
        <f t="shared" si="13"/>
        <v>1705.9356731707708</v>
      </c>
      <c r="E243" s="19">
        <f t="shared" si="14"/>
        <v>2946.3430819769601</v>
      </c>
      <c r="F243" s="20">
        <f t="shared" si="15"/>
        <v>283765.53476185026</v>
      </c>
      <c r="G243" s="22"/>
    </row>
    <row r="244" spans="2:7" x14ac:dyDescent="0.35">
      <c r="B244" s="18">
        <v>225</v>
      </c>
      <c r="C244" s="19">
        <f t="shared" si="12"/>
        <v>4652.2787551477313</v>
      </c>
      <c r="D244" s="19">
        <f t="shared" si="13"/>
        <v>1688.4049318330085</v>
      </c>
      <c r="E244" s="19">
        <f t="shared" si="14"/>
        <v>2963.8738233147233</v>
      </c>
      <c r="F244" s="20">
        <f t="shared" si="15"/>
        <v>280801.66093853553</v>
      </c>
      <c r="G244" s="22"/>
    </row>
    <row r="245" spans="2:7" x14ac:dyDescent="0.35">
      <c r="B245" s="18">
        <v>226</v>
      </c>
      <c r="C245" s="19">
        <f t="shared" si="12"/>
        <v>4652.2787551477313</v>
      </c>
      <c r="D245" s="19">
        <f t="shared" si="13"/>
        <v>1670.7698825842858</v>
      </c>
      <c r="E245" s="19">
        <f t="shared" si="14"/>
        <v>2981.5088725634459</v>
      </c>
      <c r="F245" s="20">
        <f t="shared" si="15"/>
        <v>277820.1520659721</v>
      </c>
      <c r="G245" s="22"/>
    </row>
    <row r="246" spans="2:7" x14ac:dyDescent="0.35">
      <c r="B246" s="18">
        <v>227</v>
      </c>
      <c r="C246" s="19">
        <f t="shared" si="12"/>
        <v>4652.2787551477313</v>
      </c>
      <c r="D246" s="19">
        <f t="shared" si="13"/>
        <v>1653.029904792533</v>
      </c>
      <c r="E246" s="19">
        <f t="shared" si="14"/>
        <v>2999.2488503551986</v>
      </c>
      <c r="F246" s="20">
        <f t="shared" si="15"/>
        <v>274820.90321561688</v>
      </c>
      <c r="G246" s="22"/>
    </row>
    <row r="247" spans="2:7" x14ac:dyDescent="0.35">
      <c r="B247" s="18">
        <v>228</v>
      </c>
      <c r="C247" s="19">
        <f t="shared" si="12"/>
        <v>4652.2787551477313</v>
      </c>
      <c r="D247" s="19">
        <f t="shared" si="13"/>
        <v>1635.1843741329199</v>
      </c>
      <c r="E247" s="19">
        <f t="shared" si="14"/>
        <v>3017.0943810148119</v>
      </c>
      <c r="F247" s="20">
        <f t="shared" si="15"/>
        <v>271803.80883460207</v>
      </c>
      <c r="G247" s="22"/>
    </row>
    <row r="248" spans="2:7" x14ac:dyDescent="0.35">
      <c r="B248" s="18">
        <v>229</v>
      </c>
      <c r="C248" s="19">
        <f t="shared" si="12"/>
        <v>4652.2787551477313</v>
      </c>
      <c r="D248" s="19">
        <f t="shared" si="13"/>
        <v>1617.2326625658814</v>
      </c>
      <c r="E248" s="19">
        <f t="shared" si="14"/>
        <v>3035.0460925818502</v>
      </c>
      <c r="F248" s="20">
        <f t="shared" si="15"/>
        <v>268768.76274202019</v>
      </c>
      <c r="G248" s="22"/>
    </row>
    <row r="249" spans="2:7" x14ac:dyDescent="0.35">
      <c r="B249" s="18">
        <v>230</v>
      </c>
      <c r="C249" s="19">
        <f t="shared" si="12"/>
        <v>4652.2787551477313</v>
      </c>
      <c r="D249" s="19">
        <f t="shared" si="13"/>
        <v>1599.1741383150195</v>
      </c>
      <c r="E249" s="19">
        <f t="shared" si="14"/>
        <v>3053.1046168327116</v>
      </c>
      <c r="F249" s="20">
        <f t="shared" si="15"/>
        <v>265715.6581251875</v>
      </c>
      <c r="G249" s="22"/>
    </row>
    <row r="250" spans="2:7" x14ac:dyDescent="0.35">
      <c r="B250" s="18">
        <v>231</v>
      </c>
      <c r="C250" s="19">
        <f t="shared" si="12"/>
        <v>4652.2787551477313</v>
      </c>
      <c r="D250" s="19">
        <f t="shared" si="13"/>
        <v>1581.0081658448651</v>
      </c>
      <c r="E250" s="19">
        <f t="shared" si="14"/>
        <v>3071.2705893028665</v>
      </c>
      <c r="F250" s="20">
        <f t="shared" si="15"/>
        <v>262644.38753588463</v>
      </c>
      <c r="G250" s="22"/>
    </row>
    <row r="251" spans="2:7" x14ac:dyDescent="0.35">
      <c r="B251" s="18">
        <v>232</v>
      </c>
      <c r="C251" s="19">
        <f t="shared" si="12"/>
        <v>4652.2787551477313</v>
      </c>
      <c r="D251" s="19">
        <f t="shared" si="13"/>
        <v>1562.7341058385125</v>
      </c>
      <c r="E251" s="19">
        <f t="shared" si="14"/>
        <v>3089.5446493092186</v>
      </c>
      <c r="F251" s="20">
        <f t="shared" si="15"/>
        <v>259554.84288657541</v>
      </c>
      <c r="G251" s="22"/>
    </row>
    <row r="252" spans="2:7" x14ac:dyDescent="0.35">
      <c r="B252" s="18">
        <v>233</v>
      </c>
      <c r="C252" s="19">
        <f t="shared" si="12"/>
        <v>4652.2787551477313</v>
      </c>
      <c r="D252" s="19">
        <f t="shared" si="13"/>
        <v>1544.3513151751231</v>
      </c>
      <c r="E252" s="19">
        <f t="shared" si="14"/>
        <v>3107.9274399726087</v>
      </c>
      <c r="F252" s="20">
        <f t="shared" si="15"/>
        <v>256446.9154466028</v>
      </c>
      <c r="G252" s="22"/>
    </row>
    <row r="253" spans="2:7" x14ac:dyDescent="0.35">
      <c r="B253" s="18">
        <v>234</v>
      </c>
      <c r="C253" s="19">
        <f t="shared" si="12"/>
        <v>4652.2787551477313</v>
      </c>
      <c r="D253" s="19">
        <f t="shared" si="13"/>
        <v>1525.8591469072858</v>
      </c>
      <c r="E253" s="19">
        <f t="shared" si="14"/>
        <v>3126.4196082404455</v>
      </c>
      <c r="F253" s="20">
        <f t="shared" si="15"/>
        <v>253320.49583836235</v>
      </c>
      <c r="G253" s="22"/>
    </row>
    <row r="254" spans="2:7" x14ac:dyDescent="0.35">
      <c r="B254" s="18">
        <v>235</v>
      </c>
      <c r="C254" s="19">
        <f t="shared" si="12"/>
        <v>4652.2787551477313</v>
      </c>
      <c r="D254" s="19">
        <f t="shared" si="13"/>
        <v>1507.2569502382553</v>
      </c>
      <c r="E254" s="19">
        <f t="shared" si="14"/>
        <v>3145.021804909476</v>
      </c>
      <c r="F254" s="20">
        <f t="shared" si="15"/>
        <v>250175.47403345286</v>
      </c>
      <c r="G254" s="22"/>
    </row>
    <row r="255" spans="2:7" x14ac:dyDescent="0.35">
      <c r="B255" s="18">
        <v>236</v>
      </c>
      <c r="C255" s="19">
        <f t="shared" si="12"/>
        <v>4652.2787551477313</v>
      </c>
      <c r="D255" s="19">
        <f t="shared" si="13"/>
        <v>1488.544070499044</v>
      </c>
      <c r="E255" s="19">
        <f t="shared" si="14"/>
        <v>3163.734684648688</v>
      </c>
      <c r="F255" s="20">
        <f t="shared" si="15"/>
        <v>247011.73934880417</v>
      </c>
      <c r="G255" s="22"/>
    </row>
    <row r="256" spans="2:7" x14ac:dyDescent="0.35">
      <c r="B256" s="18">
        <v>237</v>
      </c>
      <c r="C256" s="19">
        <f t="shared" si="12"/>
        <v>4652.2787551477313</v>
      </c>
      <c r="D256" s="19">
        <f t="shared" si="13"/>
        <v>1469.7198491253844</v>
      </c>
      <c r="E256" s="19">
        <f t="shared" si="14"/>
        <v>3182.5589060223474</v>
      </c>
      <c r="F256" s="20">
        <f t="shared" si="15"/>
        <v>243829.18044278183</v>
      </c>
      <c r="G256" s="22"/>
    </row>
    <row r="257" spans="2:7" x14ac:dyDescent="0.35">
      <c r="B257" s="18">
        <v>238</v>
      </c>
      <c r="C257" s="19">
        <f t="shared" si="12"/>
        <v>4652.2787551477313</v>
      </c>
      <c r="D257" s="19">
        <f t="shared" si="13"/>
        <v>1450.7836236345511</v>
      </c>
      <c r="E257" s="19">
        <f t="shared" si="14"/>
        <v>3201.4951315131807</v>
      </c>
      <c r="F257" s="20">
        <f t="shared" si="15"/>
        <v>240627.68531126864</v>
      </c>
      <c r="G257" s="22"/>
    </row>
    <row r="258" spans="2:7" x14ac:dyDescent="0.35">
      <c r="B258" s="18">
        <v>239</v>
      </c>
      <c r="C258" s="19">
        <f t="shared" si="12"/>
        <v>4652.2787551477313</v>
      </c>
      <c r="D258" s="19">
        <f t="shared" si="13"/>
        <v>1431.7347276020478</v>
      </c>
      <c r="E258" s="19">
        <f t="shared" si="14"/>
        <v>3220.5440275456835</v>
      </c>
      <c r="F258" s="20">
        <f t="shared" si="15"/>
        <v>237407.14128372294</v>
      </c>
      <c r="G258" s="22"/>
    </row>
    <row r="259" spans="2:7" x14ac:dyDescent="0.35">
      <c r="B259" s="18">
        <v>240</v>
      </c>
      <c r="C259" s="19">
        <f t="shared" si="12"/>
        <v>4652.2787551477313</v>
      </c>
      <c r="D259" s="19">
        <f t="shared" si="13"/>
        <v>1412.5724906381508</v>
      </c>
      <c r="E259" s="19">
        <f t="shared" si="14"/>
        <v>3239.7062645095807</v>
      </c>
      <c r="F259" s="20">
        <f t="shared" si="15"/>
        <v>234167.43501921336</v>
      </c>
      <c r="G259" s="22"/>
    </row>
    <row r="260" spans="2:7" x14ac:dyDescent="0.35">
      <c r="B260" s="18">
        <v>241</v>
      </c>
      <c r="C260" s="19">
        <f t="shared" si="12"/>
        <v>4652.2787551477313</v>
      </c>
      <c r="D260" s="19">
        <f t="shared" si="13"/>
        <v>1393.2962383643192</v>
      </c>
      <c r="E260" s="19">
        <f t="shared" si="14"/>
        <v>3258.9825167834124</v>
      </c>
      <c r="F260" s="20">
        <f t="shared" si="15"/>
        <v>230908.45250242995</v>
      </c>
      <c r="G260" s="22"/>
    </row>
    <row r="261" spans="2:7" x14ac:dyDescent="0.35">
      <c r="B261" s="18">
        <v>242</v>
      </c>
      <c r="C261" s="19">
        <f t="shared" si="12"/>
        <v>4652.2787551477313</v>
      </c>
      <c r="D261" s="19">
        <f t="shared" si="13"/>
        <v>1373.9052923894578</v>
      </c>
      <c r="E261" s="19">
        <f t="shared" si="14"/>
        <v>3278.3734627582739</v>
      </c>
      <c r="F261" s="20">
        <f t="shared" si="15"/>
        <v>227630.07903967169</v>
      </c>
      <c r="G261" s="22"/>
    </row>
    <row r="262" spans="2:7" x14ac:dyDescent="0.35">
      <c r="B262" s="18">
        <v>243</v>
      </c>
      <c r="C262" s="19">
        <f t="shared" si="12"/>
        <v>4652.2787551477313</v>
      </c>
      <c r="D262" s="19">
        <f t="shared" si="13"/>
        <v>1354.3989702860461</v>
      </c>
      <c r="E262" s="19">
        <f t="shared" si="14"/>
        <v>3297.8797848616855</v>
      </c>
      <c r="F262" s="20">
        <f t="shared" si="15"/>
        <v>224332.19925481</v>
      </c>
      <c r="G262" s="22"/>
    </row>
    <row r="263" spans="2:7" x14ac:dyDescent="0.35">
      <c r="B263" s="18">
        <v>244</v>
      </c>
      <c r="C263" s="19">
        <f t="shared" si="12"/>
        <v>4652.2787551477313</v>
      </c>
      <c r="D263" s="19">
        <f t="shared" si="13"/>
        <v>1334.7765855661189</v>
      </c>
      <c r="E263" s="19">
        <f t="shared" si="14"/>
        <v>3317.5021695816126</v>
      </c>
      <c r="F263" s="20">
        <f t="shared" si="15"/>
        <v>221014.69708522837</v>
      </c>
      <c r="G263" s="22"/>
    </row>
    <row r="264" spans="2:7" x14ac:dyDescent="0.35">
      <c r="B264" s="18">
        <v>245</v>
      </c>
      <c r="C264" s="19">
        <f t="shared" si="12"/>
        <v>4652.2787551477313</v>
      </c>
      <c r="D264" s="19">
        <f t="shared" si="13"/>
        <v>1315.0374476571083</v>
      </c>
      <c r="E264" s="19">
        <f t="shared" si="14"/>
        <v>3337.241307490624</v>
      </c>
      <c r="F264" s="20">
        <f t="shared" si="15"/>
        <v>217677.45577773775</v>
      </c>
      <c r="G264" s="22"/>
    </row>
    <row r="265" spans="2:7" x14ac:dyDescent="0.35">
      <c r="B265" s="18">
        <v>246</v>
      </c>
      <c r="C265" s="19">
        <f t="shared" si="12"/>
        <v>4652.2787551477313</v>
      </c>
      <c r="D265" s="19">
        <f t="shared" si="13"/>
        <v>1295.1808618775394</v>
      </c>
      <c r="E265" s="19">
        <f t="shared" si="14"/>
        <v>3357.0978932701923</v>
      </c>
      <c r="F265" s="20">
        <f t="shared" si="15"/>
        <v>214320.35788446755</v>
      </c>
      <c r="G265" s="22"/>
    </row>
    <row r="266" spans="2:7" x14ac:dyDescent="0.35">
      <c r="B266" s="18">
        <v>247</v>
      </c>
      <c r="C266" s="19">
        <f t="shared" si="12"/>
        <v>4652.2787551477313</v>
      </c>
      <c r="D266" s="19">
        <f t="shared" si="13"/>
        <v>1275.2061294125815</v>
      </c>
      <c r="E266" s="19">
        <f t="shared" si="14"/>
        <v>3377.0726257351498</v>
      </c>
      <c r="F266" s="20">
        <f t="shared" si="15"/>
        <v>210943.28525873239</v>
      </c>
      <c r="G266" s="22"/>
    </row>
    <row r="267" spans="2:7" x14ac:dyDescent="0.35">
      <c r="B267" s="18">
        <v>248</v>
      </c>
      <c r="C267" s="19">
        <f t="shared" si="12"/>
        <v>4652.2787551477313</v>
      </c>
      <c r="D267" s="19">
        <f t="shared" si="13"/>
        <v>1255.1125472894576</v>
      </c>
      <c r="E267" s="19">
        <f t="shared" si="14"/>
        <v>3397.1662078582744</v>
      </c>
      <c r="F267" s="20">
        <f t="shared" si="15"/>
        <v>207546.11905087411</v>
      </c>
      <c r="G267" s="22"/>
    </row>
    <row r="268" spans="2:7" x14ac:dyDescent="0.35">
      <c r="B268" s="18">
        <v>249</v>
      </c>
      <c r="C268" s="19">
        <f t="shared" si="12"/>
        <v>4652.2787551477313</v>
      </c>
      <c r="D268" s="19">
        <f t="shared" si="13"/>
        <v>1234.8994083527004</v>
      </c>
      <c r="E268" s="19">
        <f t="shared" si="14"/>
        <v>3417.3793467950309</v>
      </c>
      <c r="F268" s="20">
        <f t="shared" si="15"/>
        <v>204128.73970407908</v>
      </c>
      <c r="G268" s="22"/>
    </row>
    <row r="269" spans="2:7" x14ac:dyDescent="0.35">
      <c r="B269" s="18">
        <v>250</v>
      </c>
      <c r="C269" s="19">
        <f t="shared" si="12"/>
        <v>4652.2787551477313</v>
      </c>
      <c r="D269" s="19">
        <f t="shared" si="13"/>
        <v>1214.56600123927</v>
      </c>
      <c r="E269" s="19">
        <f t="shared" si="14"/>
        <v>3437.7127539084613</v>
      </c>
      <c r="F269" s="20">
        <f t="shared" si="15"/>
        <v>200691.02695017064</v>
      </c>
      <c r="G269" s="22"/>
    </row>
    <row r="270" spans="2:7" x14ac:dyDescent="0.35">
      <c r="B270" s="18">
        <v>251</v>
      </c>
      <c r="C270" s="19">
        <f t="shared" si="12"/>
        <v>4652.2787551477313</v>
      </c>
      <c r="D270" s="19">
        <f t="shared" si="13"/>
        <v>1194.1116103535148</v>
      </c>
      <c r="E270" s="19">
        <f t="shared" si="14"/>
        <v>3458.1671447942167</v>
      </c>
      <c r="F270" s="20">
        <f t="shared" si="15"/>
        <v>197232.85980537641</v>
      </c>
      <c r="G270" s="22"/>
    </row>
    <row r="271" spans="2:7" x14ac:dyDescent="0.35">
      <c r="B271" s="18">
        <v>252</v>
      </c>
      <c r="C271" s="19">
        <f t="shared" si="12"/>
        <v>4652.2787551477313</v>
      </c>
      <c r="D271" s="19">
        <f t="shared" si="13"/>
        <v>1173.5355158419893</v>
      </c>
      <c r="E271" s="19">
        <f t="shared" si="14"/>
        <v>3478.7432393057425</v>
      </c>
      <c r="F271" s="20">
        <f t="shared" si="15"/>
        <v>193754.11656607068</v>
      </c>
      <c r="G271" s="22"/>
    </row>
    <row r="272" spans="2:7" x14ac:dyDescent="0.35">
      <c r="B272" s="18">
        <v>253</v>
      </c>
      <c r="C272" s="19">
        <f t="shared" si="12"/>
        <v>4652.2787551477313</v>
      </c>
      <c r="D272" s="19">
        <f t="shared" si="13"/>
        <v>1152.8369935681201</v>
      </c>
      <c r="E272" s="19">
        <f t="shared" si="14"/>
        <v>3499.4417615796115</v>
      </c>
      <c r="F272" s="20">
        <f t="shared" si="15"/>
        <v>190254.67480449108</v>
      </c>
      <c r="G272" s="22"/>
    </row>
    <row r="273" spans="2:7" x14ac:dyDescent="0.35">
      <c r="B273" s="18">
        <v>254</v>
      </c>
      <c r="C273" s="19">
        <f t="shared" si="12"/>
        <v>4652.2787551477313</v>
      </c>
      <c r="D273" s="19">
        <f t="shared" si="13"/>
        <v>1132.0153150867213</v>
      </c>
      <c r="E273" s="19">
        <f t="shared" si="14"/>
        <v>3520.26344006101</v>
      </c>
      <c r="F273" s="20">
        <f t="shared" si="15"/>
        <v>186734.41136443007</v>
      </c>
      <c r="G273" s="22"/>
    </row>
    <row r="274" spans="2:7" x14ac:dyDescent="0.35">
      <c r="B274" s="18">
        <v>255</v>
      </c>
      <c r="C274" s="19">
        <f t="shared" si="12"/>
        <v>4652.2787551477313</v>
      </c>
      <c r="D274" s="19">
        <f t="shared" si="13"/>
        <v>1111.0697476183582</v>
      </c>
      <c r="E274" s="19">
        <f t="shared" si="14"/>
        <v>3541.2090075293736</v>
      </c>
      <c r="F274" s="20">
        <f t="shared" si="15"/>
        <v>183193.2023569007</v>
      </c>
      <c r="G274" s="22"/>
    </row>
    <row r="275" spans="2:7" x14ac:dyDescent="0.35">
      <c r="B275" s="18">
        <v>256</v>
      </c>
      <c r="C275" s="19">
        <f t="shared" si="12"/>
        <v>4652.2787551477313</v>
      </c>
      <c r="D275" s="19">
        <f t="shared" si="13"/>
        <v>1089.9995540235584</v>
      </c>
      <c r="E275" s="19">
        <f t="shared" si="14"/>
        <v>3562.2792011241731</v>
      </c>
      <c r="F275" s="20">
        <f t="shared" si="15"/>
        <v>179630.92315577652</v>
      </c>
      <c r="G275" s="22"/>
    </row>
    <row r="276" spans="2:7" x14ac:dyDescent="0.35">
      <c r="B276" s="18">
        <v>257</v>
      </c>
      <c r="C276" s="19">
        <f t="shared" ref="C276:C339" si="16">IF(ROUND(F275,5)&gt;0,E$9,0)</f>
        <v>4652.2787551477313</v>
      </c>
      <c r="D276" s="19">
        <f t="shared" ref="D276:D339" si="17">IF(C276&gt;0,IPMT(E$6/12,B276,E$5*12,-E$4),0)</f>
        <v>1068.8039927768696</v>
      </c>
      <c r="E276" s="19">
        <f t="shared" ref="E276:E339" si="18">IF(C276&gt;0,PPMT(E$6/12,B276,E$5*12,-E$4),0)</f>
        <v>3583.4747623708622</v>
      </c>
      <c r="F276" s="20">
        <f t="shared" ref="F276:F339" si="19">IF(ROUND(F275,5)&gt;0,F275-E276,0)</f>
        <v>176047.44839340565</v>
      </c>
      <c r="G276" s="22"/>
    </row>
    <row r="277" spans="2:7" x14ac:dyDescent="0.35">
      <c r="B277" s="18">
        <v>258</v>
      </c>
      <c r="C277" s="19">
        <f t="shared" si="16"/>
        <v>4652.2787551477313</v>
      </c>
      <c r="D277" s="19">
        <f t="shared" si="17"/>
        <v>1047.4823179407629</v>
      </c>
      <c r="E277" s="19">
        <f t="shared" si="18"/>
        <v>3604.7964372069682</v>
      </c>
      <c r="F277" s="20">
        <f t="shared" si="19"/>
        <v>172442.65195619868</v>
      </c>
      <c r="G277" s="22"/>
    </row>
    <row r="278" spans="2:7" x14ac:dyDescent="0.35">
      <c r="B278" s="18">
        <v>259</v>
      </c>
      <c r="C278" s="19">
        <f t="shared" si="16"/>
        <v>4652.2787551477313</v>
      </c>
      <c r="D278" s="19">
        <f t="shared" si="17"/>
        <v>1026.0337791393817</v>
      </c>
      <c r="E278" s="19">
        <f t="shared" si="18"/>
        <v>3626.2449760083505</v>
      </c>
      <c r="F278" s="20">
        <f t="shared" si="19"/>
        <v>168816.40698019034</v>
      </c>
      <c r="G278" s="22"/>
    </row>
    <row r="279" spans="2:7" x14ac:dyDescent="0.35">
      <c r="B279" s="18">
        <v>260</v>
      </c>
      <c r="C279" s="19">
        <f t="shared" si="16"/>
        <v>4652.2787551477313</v>
      </c>
      <c r="D279" s="19">
        <f t="shared" si="17"/>
        <v>1004.4576215321318</v>
      </c>
      <c r="E279" s="19">
        <f t="shared" si="18"/>
        <v>3647.8211336155996</v>
      </c>
      <c r="F279" s="20">
        <f t="shared" si="19"/>
        <v>165168.58584657474</v>
      </c>
      <c r="G279" s="22"/>
    </row>
    <row r="280" spans="2:7" x14ac:dyDescent="0.35">
      <c r="B280" s="18">
        <v>261</v>
      </c>
      <c r="C280" s="19">
        <f t="shared" si="16"/>
        <v>4652.2787551477313</v>
      </c>
      <c r="D280" s="19">
        <f t="shared" si="17"/>
        <v>982.75308578711906</v>
      </c>
      <c r="E280" s="19">
        <f t="shared" si="18"/>
        <v>3669.5256693606125</v>
      </c>
      <c r="F280" s="20">
        <f t="shared" si="19"/>
        <v>161499.06017721412</v>
      </c>
      <c r="G280" s="22"/>
    </row>
    <row r="281" spans="2:7" x14ac:dyDescent="0.35">
      <c r="B281" s="18">
        <v>262</v>
      </c>
      <c r="C281" s="19">
        <f t="shared" si="16"/>
        <v>4652.2787551477313</v>
      </c>
      <c r="D281" s="19">
        <f t="shared" si="17"/>
        <v>960.91940805442323</v>
      </c>
      <c r="E281" s="19">
        <f t="shared" si="18"/>
        <v>3691.3593470933083</v>
      </c>
      <c r="F281" s="20">
        <f t="shared" si="19"/>
        <v>157807.70083012083</v>
      </c>
      <c r="G281" s="22"/>
    </row>
    <row r="282" spans="2:7" x14ac:dyDescent="0.35">
      <c r="B282" s="18">
        <v>263</v>
      </c>
      <c r="C282" s="19">
        <f t="shared" si="16"/>
        <v>4652.2787551477313</v>
      </c>
      <c r="D282" s="19">
        <f t="shared" si="17"/>
        <v>938.95581993921826</v>
      </c>
      <c r="E282" s="19">
        <f t="shared" si="18"/>
        <v>3713.3229352085132</v>
      </c>
      <c r="F282" s="20">
        <f t="shared" si="19"/>
        <v>154094.37789491232</v>
      </c>
      <c r="G282" s="22"/>
    </row>
    <row r="283" spans="2:7" x14ac:dyDescent="0.35">
      <c r="B283" s="18">
        <v>264</v>
      </c>
      <c r="C283" s="19">
        <f t="shared" si="16"/>
        <v>4652.2787551477313</v>
      </c>
      <c r="D283" s="19">
        <f t="shared" si="17"/>
        <v>916.86154847472756</v>
      </c>
      <c r="E283" s="19">
        <f t="shared" si="18"/>
        <v>3735.4172066730039</v>
      </c>
      <c r="F283" s="20">
        <f t="shared" si="19"/>
        <v>150358.96068823931</v>
      </c>
      <c r="G283" s="22"/>
    </row>
    <row r="284" spans="2:7" x14ac:dyDescent="0.35">
      <c r="B284" s="18">
        <v>265</v>
      </c>
      <c r="C284" s="19">
        <f t="shared" si="16"/>
        <v>4652.2787551477313</v>
      </c>
      <c r="D284" s="19">
        <f t="shared" si="17"/>
        <v>894.6358160950233</v>
      </c>
      <c r="E284" s="19">
        <f t="shared" si="18"/>
        <v>3757.6429390527082</v>
      </c>
      <c r="F284" s="20">
        <f t="shared" si="19"/>
        <v>146601.31774918659</v>
      </c>
      <c r="G284" s="22"/>
    </row>
    <row r="285" spans="2:7" x14ac:dyDescent="0.35">
      <c r="B285" s="18">
        <v>266</v>
      </c>
      <c r="C285" s="19">
        <f t="shared" si="16"/>
        <v>4652.2787551477313</v>
      </c>
      <c r="D285" s="19">
        <f t="shared" si="17"/>
        <v>872.27784060765964</v>
      </c>
      <c r="E285" s="19">
        <f t="shared" si="18"/>
        <v>3780.0009145400713</v>
      </c>
      <c r="F285" s="20">
        <f t="shared" si="19"/>
        <v>142821.31683464651</v>
      </c>
      <c r="G285" s="22"/>
    </row>
    <row r="286" spans="2:7" x14ac:dyDescent="0.35">
      <c r="B286" s="18">
        <v>267</v>
      </c>
      <c r="C286" s="19">
        <f t="shared" si="16"/>
        <v>4652.2787551477313</v>
      </c>
      <c r="D286" s="19">
        <f t="shared" si="17"/>
        <v>849.78683516614626</v>
      </c>
      <c r="E286" s="19">
        <f t="shared" si="18"/>
        <v>3802.4919199815854</v>
      </c>
      <c r="F286" s="20">
        <f t="shared" si="19"/>
        <v>139018.82491466493</v>
      </c>
      <c r="G286" s="22"/>
    </row>
    <row r="287" spans="2:7" x14ac:dyDescent="0.35">
      <c r="B287" s="18">
        <v>268</v>
      </c>
      <c r="C287" s="19">
        <f t="shared" si="16"/>
        <v>4652.2787551477313</v>
      </c>
      <c r="D287" s="19">
        <f t="shared" si="17"/>
        <v>827.16200824225575</v>
      </c>
      <c r="E287" s="19">
        <f t="shared" si="18"/>
        <v>3825.1167469054753</v>
      </c>
      <c r="F287" s="20">
        <f t="shared" si="19"/>
        <v>135193.70816775947</v>
      </c>
      <c r="G287" s="22"/>
    </row>
    <row r="288" spans="2:7" x14ac:dyDescent="0.35">
      <c r="B288" s="18">
        <v>269</v>
      </c>
      <c r="C288" s="19">
        <f t="shared" si="16"/>
        <v>4652.2787551477313</v>
      </c>
      <c r="D288" s="19">
        <f t="shared" si="17"/>
        <v>804.40256359816817</v>
      </c>
      <c r="E288" s="19">
        <f t="shared" si="18"/>
        <v>3847.8761915495634</v>
      </c>
      <c r="F288" s="20">
        <f t="shared" si="19"/>
        <v>131345.83197620991</v>
      </c>
      <c r="G288" s="22"/>
    </row>
    <row r="289" spans="2:7" x14ac:dyDescent="0.35">
      <c r="B289" s="18">
        <v>270</v>
      </c>
      <c r="C289" s="19">
        <f t="shared" si="16"/>
        <v>4652.2787551477313</v>
      </c>
      <c r="D289" s="19">
        <f t="shared" si="17"/>
        <v>781.50770025844815</v>
      </c>
      <c r="E289" s="19">
        <f t="shared" si="18"/>
        <v>3870.7710548892833</v>
      </c>
      <c r="F289" s="20">
        <f t="shared" si="19"/>
        <v>127475.06092132063</v>
      </c>
      <c r="G289" s="22"/>
    </row>
    <row r="290" spans="2:7" x14ac:dyDescent="0.35">
      <c r="B290" s="18">
        <v>271</v>
      </c>
      <c r="C290" s="19">
        <f t="shared" si="16"/>
        <v>4652.2787551477313</v>
      </c>
      <c r="D290" s="19">
        <f t="shared" si="17"/>
        <v>758.47661248185682</v>
      </c>
      <c r="E290" s="19">
        <f t="shared" si="18"/>
        <v>3893.8021426658747</v>
      </c>
      <c r="F290" s="20">
        <f t="shared" si="19"/>
        <v>123581.25877865475</v>
      </c>
      <c r="G290" s="22"/>
    </row>
    <row r="291" spans="2:7" x14ac:dyDescent="0.35">
      <c r="B291" s="18">
        <v>272</v>
      </c>
      <c r="C291" s="19">
        <f t="shared" si="16"/>
        <v>4652.2787551477313</v>
      </c>
      <c r="D291" s="19">
        <f t="shared" si="17"/>
        <v>735.30848973299499</v>
      </c>
      <c r="E291" s="19">
        <f t="shared" si="18"/>
        <v>3916.9702654147363</v>
      </c>
      <c r="F291" s="20">
        <f t="shared" si="19"/>
        <v>119664.28851324001</v>
      </c>
      <c r="G291" s="22"/>
    </row>
    <row r="292" spans="2:7" x14ac:dyDescent="0.35">
      <c r="B292" s="18">
        <v>273</v>
      </c>
      <c r="C292" s="19">
        <f t="shared" si="16"/>
        <v>4652.2787551477313</v>
      </c>
      <c r="D292" s="19">
        <f t="shared" si="17"/>
        <v>712.00251665377732</v>
      </c>
      <c r="E292" s="19">
        <f t="shared" si="18"/>
        <v>3940.2762384939542</v>
      </c>
      <c r="F292" s="20">
        <f t="shared" si="19"/>
        <v>115724.01227474606</v>
      </c>
      <c r="G292" s="22"/>
    </row>
    <row r="293" spans="2:7" x14ac:dyDescent="0.35">
      <c r="B293" s="18">
        <v>274</v>
      </c>
      <c r="C293" s="19">
        <f t="shared" si="16"/>
        <v>4652.2787551477313</v>
      </c>
      <c r="D293" s="19">
        <f t="shared" si="17"/>
        <v>688.55787303473835</v>
      </c>
      <c r="E293" s="19">
        <f t="shared" si="18"/>
        <v>3963.7208821129934</v>
      </c>
      <c r="F293" s="20">
        <f t="shared" si="19"/>
        <v>111760.29139263307</v>
      </c>
      <c r="G293" s="22"/>
    </row>
    <row r="294" spans="2:7" x14ac:dyDescent="0.35">
      <c r="B294" s="18">
        <v>275</v>
      </c>
      <c r="C294" s="19">
        <f t="shared" si="16"/>
        <v>4652.2787551477313</v>
      </c>
      <c r="D294" s="19">
        <f t="shared" si="17"/>
        <v>664.97373378616589</v>
      </c>
      <c r="E294" s="19">
        <f t="shared" si="18"/>
        <v>3987.3050213615652</v>
      </c>
      <c r="F294" s="20">
        <f t="shared" si="19"/>
        <v>107772.9863712715</v>
      </c>
      <c r="G294" s="22"/>
    </row>
    <row r="295" spans="2:7" x14ac:dyDescent="0.35">
      <c r="B295" s="18">
        <v>276</v>
      </c>
      <c r="C295" s="19">
        <f t="shared" si="16"/>
        <v>4652.2787551477313</v>
      </c>
      <c r="D295" s="19">
        <f t="shared" si="17"/>
        <v>641.24926890906465</v>
      </c>
      <c r="E295" s="19">
        <f t="shared" si="18"/>
        <v>4011.0294862386663</v>
      </c>
      <c r="F295" s="20">
        <f t="shared" si="19"/>
        <v>103761.95688503284</v>
      </c>
      <c r="G295" s="22"/>
    </row>
    <row r="296" spans="2:7" x14ac:dyDescent="0.35">
      <c r="B296" s="18">
        <v>277</v>
      </c>
      <c r="C296" s="19">
        <f t="shared" si="16"/>
        <v>4652.2787551477313</v>
      </c>
      <c r="D296" s="19">
        <f t="shared" si="17"/>
        <v>617.3836434659446</v>
      </c>
      <c r="E296" s="19">
        <f t="shared" si="18"/>
        <v>4034.8951116817866</v>
      </c>
      <c r="F296" s="20">
        <f t="shared" si="19"/>
        <v>99727.061773351044</v>
      </c>
      <c r="G296" s="22"/>
    </row>
    <row r="297" spans="2:7" x14ac:dyDescent="0.35">
      <c r="B297" s="18">
        <v>278</v>
      </c>
      <c r="C297" s="19">
        <f t="shared" si="16"/>
        <v>4652.2787551477313</v>
      </c>
      <c r="D297" s="19">
        <f t="shared" si="17"/>
        <v>593.37601755143794</v>
      </c>
      <c r="E297" s="19">
        <f t="shared" si="18"/>
        <v>4058.9027375962933</v>
      </c>
      <c r="F297" s="20">
        <f t="shared" si="19"/>
        <v>95668.159035754754</v>
      </c>
      <c r="G297" s="22"/>
    </row>
    <row r="298" spans="2:7" x14ac:dyDescent="0.35">
      <c r="B298" s="18">
        <v>279</v>
      </c>
      <c r="C298" s="19">
        <f t="shared" si="16"/>
        <v>4652.2787551477313</v>
      </c>
      <c r="D298" s="19">
        <f t="shared" si="17"/>
        <v>569.22554626273984</v>
      </c>
      <c r="E298" s="19">
        <f t="shared" si="18"/>
        <v>4083.0532088849914</v>
      </c>
      <c r="F298" s="20">
        <f t="shared" si="19"/>
        <v>91585.105826869767</v>
      </c>
      <c r="G298" s="22"/>
    </row>
    <row r="299" spans="2:7" x14ac:dyDescent="0.35">
      <c r="B299" s="18">
        <v>280</v>
      </c>
      <c r="C299" s="19">
        <f t="shared" si="16"/>
        <v>4652.2787551477313</v>
      </c>
      <c r="D299" s="19">
        <f t="shared" si="17"/>
        <v>544.93137966987433</v>
      </c>
      <c r="E299" s="19">
        <f t="shared" si="18"/>
        <v>4107.347375477857</v>
      </c>
      <c r="F299" s="20">
        <f t="shared" si="19"/>
        <v>87477.758451391914</v>
      </c>
      <c r="G299" s="22"/>
    </row>
    <row r="300" spans="2:7" x14ac:dyDescent="0.35">
      <c r="B300" s="18">
        <v>281</v>
      </c>
      <c r="C300" s="19">
        <f t="shared" si="16"/>
        <v>4652.2787551477313</v>
      </c>
      <c r="D300" s="19">
        <f t="shared" si="17"/>
        <v>520.49266278578102</v>
      </c>
      <c r="E300" s="19">
        <f t="shared" si="18"/>
        <v>4131.7860923619501</v>
      </c>
      <c r="F300" s="20">
        <f t="shared" si="19"/>
        <v>83345.972359029969</v>
      </c>
      <c r="G300" s="22"/>
    </row>
    <row r="301" spans="2:7" x14ac:dyDescent="0.35">
      <c r="B301" s="18">
        <v>282</v>
      </c>
      <c r="C301" s="19">
        <f t="shared" si="16"/>
        <v>4652.2787551477313</v>
      </c>
      <c r="D301" s="19">
        <f t="shared" si="17"/>
        <v>495.90853553622748</v>
      </c>
      <c r="E301" s="19">
        <f t="shared" si="18"/>
        <v>4156.3702196115037</v>
      </c>
      <c r="F301" s="20">
        <f t="shared" si="19"/>
        <v>79189.602139418465</v>
      </c>
      <c r="G301" s="22"/>
    </row>
    <row r="302" spans="2:7" x14ac:dyDescent="0.35">
      <c r="B302" s="18">
        <v>283</v>
      </c>
      <c r="C302" s="19">
        <f t="shared" si="16"/>
        <v>4652.2787551477313</v>
      </c>
      <c r="D302" s="19">
        <f t="shared" si="17"/>
        <v>471.17813272953902</v>
      </c>
      <c r="E302" s="19">
        <f t="shared" si="18"/>
        <v>4181.100622418192</v>
      </c>
      <c r="F302" s="20">
        <f t="shared" si="19"/>
        <v>75008.501517000273</v>
      </c>
      <c r="G302" s="22"/>
    </row>
    <row r="303" spans="2:7" x14ac:dyDescent="0.35">
      <c r="B303" s="18">
        <v>284</v>
      </c>
      <c r="C303" s="19">
        <f t="shared" si="16"/>
        <v>4652.2787551477313</v>
      </c>
      <c r="D303" s="19">
        <f t="shared" si="17"/>
        <v>446.3005840261506</v>
      </c>
      <c r="E303" s="19">
        <f t="shared" si="18"/>
        <v>4205.978171121581</v>
      </c>
      <c r="F303" s="20">
        <f t="shared" si="19"/>
        <v>70802.523345878697</v>
      </c>
      <c r="G303" s="22"/>
    </row>
    <row r="304" spans="2:7" x14ac:dyDescent="0.35">
      <c r="B304" s="18">
        <v>285</v>
      </c>
      <c r="C304" s="19">
        <f t="shared" si="16"/>
        <v>4652.2787551477313</v>
      </c>
      <c r="D304" s="19">
        <f t="shared" si="17"/>
        <v>421.27501390797732</v>
      </c>
      <c r="E304" s="19">
        <f t="shared" si="18"/>
        <v>4231.0037412397542</v>
      </c>
      <c r="F304" s="20">
        <f t="shared" si="19"/>
        <v>66571.519604638946</v>
      </c>
      <c r="G304" s="22"/>
    </row>
    <row r="305" spans="2:7" x14ac:dyDescent="0.35">
      <c r="B305" s="18">
        <v>286</v>
      </c>
      <c r="C305" s="19">
        <f t="shared" si="16"/>
        <v>4652.2787551477313</v>
      </c>
      <c r="D305" s="19">
        <f t="shared" si="17"/>
        <v>396.10054164760072</v>
      </c>
      <c r="E305" s="19">
        <f t="shared" si="18"/>
        <v>4256.1782135001304</v>
      </c>
      <c r="F305" s="20">
        <f t="shared" si="19"/>
        <v>62315.34139113882</v>
      </c>
      <c r="G305" s="22"/>
    </row>
    <row r="306" spans="2:7" x14ac:dyDescent="0.35">
      <c r="B306" s="18">
        <v>287</v>
      </c>
      <c r="C306" s="19">
        <f t="shared" si="16"/>
        <v>4652.2787551477313</v>
      </c>
      <c r="D306" s="19">
        <f t="shared" si="17"/>
        <v>370.77628127727496</v>
      </c>
      <c r="E306" s="19">
        <f t="shared" si="18"/>
        <v>4281.5024738704569</v>
      </c>
      <c r="F306" s="20">
        <f t="shared" si="19"/>
        <v>58033.83891726836</v>
      </c>
      <c r="G306" s="22"/>
    </row>
    <row r="307" spans="2:7" x14ac:dyDescent="0.35">
      <c r="B307" s="18">
        <v>288</v>
      </c>
      <c r="C307" s="19">
        <f t="shared" si="16"/>
        <v>4652.2787551477313</v>
      </c>
      <c r="D307" s="19">
        <f t="shared" si="17"/>
        <v>345.30134155774579</v>
      </c>
      <c r="E307" s="19">
        <f t="shared" si="18"/>
        <v>4306.9774135899852</v>
      </c>
      <c r="F307" s="20">
        <f t="shared" si="19"/>
        <v>53726.861503678374</v>
      </c>
      <c r="G307" s="22"/>
    </row>
    <row r="308" spans="2:7" x14ac:dyDescent="0.35">
      <c r="B308" s="18">
        <v>289</v>
      </c>
      <c r="C308" s="19">
        <f t="shared" si="16"/>
        <v>4652.2787551477313</v>
      </c>
      <c r="D308" s="19">
        <f t="shared" si="17"/>
        <v>319.67482594688533</v>
      </c>
      <c r="E308" s="19">
        <f t="shared" si="18"/>
        <v>4332.6039292008463</v>
      </c>
      <c r="F308" s="20">
        <f t="shared" si="19"/>
        <v>49394.257574477524</v>
      </c>
      <c r="G308" s="22"/>
    </row>
    <row r="309" spans="2:7" x14ac:dyDescent="0.35">
      <c r="B309" s="18">
        <v>290</v>
      </c>
      <c r="C309" s="19">
        <f t="shared" si="16"/>
        <v>4652.2787551477313</v>
      </c>
      <c r="D309" s="19">
        <f t="shared" si="17"/>
        <v>293.89583256814029</v>
      </c>
      <c r="E309" s="19">
        <f t="shared" si="18"/>
        <v>4358.3829225795907</v>
      </c>
      <c r="F309" s="20">
        <f t="shared" si="19"/>
        <v>45035.874651897931</v>
      </c>
      <c r="G309" s="22"/>
    </row>
    <row r="310" spans="2:7" x14ac:dyDescent="0.35">
      <c r="B310" s="18">
        <v>291</v>
      </c>
      <c r="C310" s="19">
        <f t="shared" si="16"/>
        <v>4652.2787551477313</v>
      </c>
      <c r="D310" s="19">
        <f t="shared" si="17"/>
        <v>267.96345417879172</v>
      </c>
      <c r="E310" s="19">
        <f t="shared" si="18"/>
        <v>4384.3153009689395</v>
      </c>
      <c r="F310" s="20">
        <f t="shared" si="19"/>
        <v>40651.55935092899</v>
      </c>
      <c r="G310" s="22"/>
    </row>
    <row r="311" spans="2:7" x14ac:dyDescent="0.35">
      <c r="B311" s="18">
        <v>292</v>
      </c>
      <c r="C311" s="19">
        <f t="shared" si="16"/>
        <v>4652.2787551477313</v>
      </c>
      <c r="D311" s="19">
        <f t="shared" si="17"/>
        <v>241.87677813802657</v>
      </c>
      <c r="E311" s="19">
        <f t="shared" si="18"/>
        <v>4410.4019770097048</v>
      </c>
      <c r="F311" s="20">
        <f t="shared" si="19"/>
        <v>36241.157373919283</v>
      </c>
      <c r="G311" s="22"/>
    </row>
    <row r="312" spans="2:7" x14ac:dyDescent="0.35">
      <c r="B312" s="18">
        <v>293</v>
      </c>
      <c r="C312" s="19">
        <f t="shared" si="16"/>
        <v>4652.2787551477313</v>
      </c>
      <c r="D312" s="19">
        <f t="shared" si="17"/>
        <v>215.63488637481879</v>
      </c>
      <c r="E312" s="19">
        <f t="shared" si="18"/>
        <v>4436.6438687729124</v>
      </c>
      <c r="F312" s="20">
        <f t="shared" si="19"/>
        <v>31804.513505146369</v>
      </c>
      <c r="G312" s="22"/>
    </row>
    <row r="313" spans="2:7" x14ac:dyDescent="0.35">
      <c r="B313" s="18">
        <v>294</v>
      </c>
      <c r="C313" s="19">
        <f t="shared" si="16"/>
        <v>4652.2787551477313</v>
      </c>
      <c r="D313" s="19">
        <f t="shared" si="17"/>
        <v>189.23685535561995</v>
      </c>
      <c r="E313" s="19">
        <f t="shared" si="18"/>
        <v>4463.0418997921115</v>
      </c>
      <c r="F313" s="20">
        <f t="shared" si="19"/>
        <v>27341.471605354258</v>
      </c>
      <c r="G313" s="22"/>
    </row>
    <row r="314" spans="2:7" x14ac:dyDescent="0.35">
      <c r="B314" s="18">
        <v>295</v>
      </c>
      <c r="C314" s="19">
        <f t="shared" si="16"/>
        <v>4652.2787551477313</v>
      </c>
      <c r="D314" s="19">
        <f t="shared" si="17"/>
        <v>162.68175605185689</v>
      </c>
      <c r="E314" s="19">
        <f t="shared" si="18"/>
        <v>4489.5969990958747</v>
      </c>
      <c r="F314" s="20">
        <f t="shared" si="19"/>
        <v>22851.874606258381</v>
      </c>
      <c r="G314" s="22"/>
    </row>
    <row r="315" spans="2:7" x14ac:dyDescent="0.35">
      <c r="B315" s="18">
        <v>296</v>
      </c>
      <c r="C315" s="19">
        <f t="shared" si="16"/>
        <v>4652.2787551477313</v>
      </c>
      <c r="D315" s="19">
        <f t="shared" si="17"/>
        <v>135.96865390723642</v>
      </c>
      <c r="E315" s="19">
        <f t="shared" si="18"/>
        <v>4516.310101240495</v>
      </c>
      <c r="F315" s="20">
        <f t="shared" si="19"/>
        <v>18335.564505017886</v>
      </c>
      <c r="G315" s="22"/>
    </row>
    <row r="316" spans="2:7" x14ac:dyDescent="0.35">
      <c r="B316" s="18">
        <v>297</v>
      </c>
      <c r="C316" s="19">
        <f t="shared" si="16"/>
        <v>4652.2787551477313</v>
      </c>
      <c r="D316" s="19">
        <f t="shared" si="17"/>
        <v>109.09660880485548</v>
      </c>
      <c r="E316" s="19">
        <f t="shared" si="18"/>
        <v>4543.182146342876</v>
      </c>
      <c r="F316" s="20">
        <f t="shared" si="19"/>
        <v>13792.382358675011</v>
      </c>
      <c r="G316" s="22"/>
    </row>
    <row r="317" spans="2:7" x14ac:dyDescent="0.35">
      <c r="B317" s="18">
        <v>298</v>
      </c>
      <c r="C317" s="19">
        <f t="shared" si="16"/>
        <v>4652.2787551477313</v>
      </c>
      <c r="D317" s="19">
        <f t="shared" si="17"/>
        <v>82.064675034115353</v>
      </c>
      <c r="E317" s="19">
        <f t="shared" si="18"/>
        <v>4570.2140801136156</v>
      </c>
      <c r="F317" s="20">
        <f t="shared" si="19"/>
        <v>9222.1682785613957</v>
      </c>
      <c r="G317" s="22"/>
    </row>
    <row r="318" spans="2:7" x14ac:dyDescent="0.35">
      <c r="B318" s="18">
        <v>299</v>
      </c>
      <c r="C318" s="19">
        <f t="shared" si="16"/>
        <v>4652.2787551477313</v>
      </c>
      <c r="D318" s="19">
        <f t="shared" si="17"/>
        <v>54.871901257439333</v>
      </c>
      <c r="E318" s="19">
        <f t="shared" si="18"/>
        <v>4597.406853890292</v>
      </c>
      <c r="F318" s="20">
        <f t="shared" si="19"/>
        <v>4624.7614246711037</v>
      </c>
      <c r="G318" s="22"/>
    </row>
    <row r="319" spans="2:7" x14ac:dyDescent="0.35">
      <c r="B319" s="18">
        <v>300</v>
      </c>
      <c r="C319" s="19">
        <f t="shared" si="16"/>
        <v>4652.2787551477313</v>
      </c>
      <c r="D319" s="19">
        <f t="shared" si="17"/>
        <v>27.517330476792093</v>
      </c>
      <c r="E319" s="19">
        <f t="shared" si="18"/>
        <v>4624.761424670939</v>
      </c>
      <c r="F319" s="20">
        <f t="shared" si="19"/>
        <v>1.6461854102090001E-10</v>
      </c>
      <c r="G319" s="22"/>
    </row>
    <row r="320" spans="2:7" x14ac:dyDescent="0.35">
      <c r="B320" s="18">
        <v>301</v>
      </c>
      <c r="C320" s="19">
        <f t="shared" si="16"/>
        <v>0</v>
      </c>
      <c r="D320" s="19">
        <f t="shared" si="17"/>
        <v>0</v>
      </c>
      <c r="E320" s="19">
        <f t="shared" si="18"/>
        <v>0</v>
      </c>
      <c r="F320" s="20">
        <f t="shared" si="19"/>
        <v>0</v>
      </c>
      <c r="G320" s="22"/>
    </row>
    <row r="321" spans="2:7" x14ac:dyDescent="0.35">
      <c r="B321" s="18">
        <v>302</v>
      </c>
      <c r="C321" s="19">
        <f t="shared" si="16"/>
        <v>0</v>
      </c>
      <c r="D321" s="19">
        <f t="shared" si="17"/>
        <v>0</v>
      </c>
      <c r="E321" s="19">
        <f t="shared" si="18"/>
        <v>0</v>
      </c>
      <c r="F321" s="20">
        <f t="shared" si="19"/>
        <v>0</v>
      </c>
      <c r="G321" s="22"/>
    </row>
    <row r="322" spans="2:7" x14ac:dyDescent="0.35">
      <c r="B322" s="18">
        <v>303</v>
      </c>
      <c r="C322" s="19">
        <f t="shared" si="16"/>
        <v>0</v>
      </c>
      <c r="D322" s="19">
        <f t="shared" si="17"/>
        <v>0</v>
      </c>
      <c r="E322" s="19">
        <f t="shared" si="18"/>
        <v>0</v>
      </c>
      <c r="F322" s="20">
        <f t="shared" si="19"/>
        <v>0</v>
      </c>
      <c r="G322" s="22"/>
    </row>
    <row r="323" spans="2:7" x14ac:dyDescent="0.35">
      <c r="B323" s="18">
        <v>304</v>
      </c>
      <c r="C323" s="19">
        <f t="shared" si="16"/>
        <v>0</v>
      </c>
      <c r="D323" s="19">
        <f t="shared" si="17"/>
        <v>0</v>
      </c>
      <c r="E323" s="19">
        <f t="shared" si="18"/>
        <v>0</v>
      </c>
      <c r="F323" s="20">
        <f t="shared" si="19"/>
        <v>0</v>
      </c>
      <c r="G323" s="22"/>
    </row>
    <row r="324" spans="2:7" x14ac:dyDescent="0.35">
      <c r="B324" s="18">
        <v>305</v>
      </c>
      <c r="C324" s="19">
        <f t="shared" si="16"/>
        <v>0</v>
      </c>
      <c r="D324" s="19">
        <f t="shared" si="17"/>
        <v>0</v>
      </c>
      <c r="E324" s="19">
        <f t="shared" si="18"/>
        <v>0</v>
      </c>
      <c r="F324" s="20">
        <f t="shared" si="19"/>
        <v>0</v>
      </c>
      <c r="G324" s="22"/>
    </row>
    <row r="325" spans="2:7" x14ac:dyDescent="0.35">
      <c r="B325" s="18">
        <v>306</v>
      </c>
      <c r="C325" s="19">
        <f t="shared" si="16"/>
        <v>0</v>
      </c>
      <c r="D325" s="19">
        <f t="shared" si="17"/>
        <v>0</v>
      </c>
      <c r="E325" s="19">
        <f t="shared" si="18"/>
        <v>0</v>
      </c>
      <c r="F325" s="20">
        <f t="shared" si="19"/>
        <v>0</v>
      </c>
      <c r="G325" s="22"/>
    </row>
    <row r="326" spans="2:7" x14ac:dyDescent="0.35">
      <c r="B326" s="18">
        <v>307</v>
      </c>
      <c r="C326" s="19">
        <f t="shared" si="16"/>
        <v>0</v>
      </c>
      <c r="D326" s="19">
        <f t="shared" si="17"/>
        <v>0</v>
      </c>
      <c r="E326" s="19">
        <f t="shared" si="18"/>
        <v>0</v>
      </c>
      <c r="F326" s="20">
        <f t="shared" si="19"/>
        <v>0</v>
      </c>
      <c r="G326" s="22"/>
    </row>
    <row r="327" spans="2:7" x14ac:dyDescent="0.35">
      <c r="B327" s="18">
        <v>308</v>
      </c>
      <c r="C327" s="19">
        <f t="shared" si="16"/>
        <v>0</v>
      </c>
      <c r="D327" s="19">
        <f t="shared" si="17"/>
        <v>0</v>
      </c>
      <c r="E327" s="19">
        <f t="shared" si="18"/>
        <v>0</v>
      </c>
      <c r="F327" s="20">
        <f t="shared" si="19"/>
        <v>0</v>
      </c>
      <c r="G327" s="22"/>
    </row>
    <row r="328" spans="2:7" x14ac:dyDescent="0.35">
      <c r="B328" s="18">
        <v>309</v>
      </c>
      <c r="C328" s="19">
        <f t="shared" si="16"/>
        <v>0</v>
      </c>
      <c r="D328" s="19">
        <f t="shared" si="17"/>
        <v>0</v>
      </c>
      <c r="E328" s="19">
        <f t="shared" si="18"/>
        <v>0</v>
      </c>
      <c r="F328" s="20">
        <f t="shared" si="19"/>
        <v>0</v>
      </c>
      <c r="G328" s="22"/>
    </row>
    <row r="329" spans="2:7" x14ac:dyDescent="0.35">
      <c r="B329" s="18">
        <v>310</v>
      </c>
      <c r="C329" s="19">
        <f t="shared" si="16"/>
        <v>0</v>
      </c>
      <c r="D329" s="19">
        <f t="shared" si="17"/>
        <v>0</v>
      </c>
      <c r="E329" s="19">
        <f t="shared" si="18"/>
        <v>0</v>
      </c>
      <c r="F329" s="20">
        <f t="shared" si="19"/>
        <v>0</v>
      </c>
      <c r="G329" s="22"/>
    </row>
    <row r="330" spans="2:7" x14ac:dyDescent="0.35">
      <c r="B330" s="18">
        <v>311</v>
      </c>
      <c r="C330" s="19">
        <f t="shared" si="16"/>
        <v>0</v>
      </c>
      <c r="D330" s="19">
        <f t="shared" si="17"/>
        <v>0</v>
      </c>
      <c r="E330" s="19">
        <f t="shared" si="18"/>
        <v>0</v>
      </c>
      <c r="F330" s="20">
        <f t="shared" si="19"/>
        <v>0</v>
      </c>
      <c r="G330" s="22"/>
    </row>
    <row r="331" spans="2:7" x14ac:dyDescent="0.35">
      <c r="B331" s="18">
        <v>312</v>
      </c>
      <c r="C331" s="19">
        <f t="shared" si="16"/>
        <v>0</v>
      </c>
      <c r="D331" s="19">
        <f t="shared" si="17"/>
        <v>0</v>
      </c>
      <c r="E331" s="19">
        <f t="shared" si="18"/>
        <v>0</v>
      </c>
      <c r="F331" s="20">
        <f t="shared" si="19"/>
        <v>0</v>
      </c>
      <c r="G331" s="22"/>
    </row>
    <row r="332" spans="2:7" x14ac:dyDescent="0.35">
      <c r="B332" s="18">
        <v>313</v>
      </c>
      <c r="C332" s="19">
        <f t="shared" si="16"/>
        <v>0</v>
      </c>
      <c r="D332" s="19">
        <f t="shared" si="17"/>
        <v>0</v>
      </c>
      <c r="E332" s="19">
        <f t="shared" si="18"/>
        <v>0</v>
      </c>
      <c r="F332" s="20">
        <f t="shared" si="19"/>
        <v>0</v>
      </c>
      <c r="G332" s="22"/>
    </row>
    <row r="333" spans="2:7" x14ac:dyDescent="0.35">
      <c r="B333" s="18">
        <v>314</v>
      </c>
      <c r="C333" s="19">
        <f t="shared" si="16"/>
        <v>0</v>
      </c>
      <c r="D333" s="19">
        <f t="shared" si="17"/>
        <v>0</v>
      </c>
      <c r="E333" s="19">
        <f t="shared" si="18"/>
        <v>0</v>
      </c>
      <c r="F333" s="20">
        <f t="shared" si="19"/>
        <v>0</v>
      </c>
      <c r="G333" s="22"/>
    </row>
    <row r="334" spans="2:7" x14ac:dyDescent="0.35">
      <c r="B334" s="18">
        <v>315</v>
      </c>
      <c r="C334" s="19">
        <f t="shared" si="16"/>
        <v>0</v>
      </c>
      <c r="D334" s="19">
        <f t="shared" si="17"/>
        <v>0</v>
      </c>
      <c r="E334" s="19">
        <f t="shared" si="18"/>
        <v>0</v>
      </c>
      <c r="F334" s="20">
        <f t="shared" si="19"/>
        <v>0</v>
      </c>
      <c r="G334" s="22"/>
    </row>
    <row r="335" spans="2:7" x14ac:dyDescent="0.35">
      <c r="B335" s="18">
        <v>316</v>
      </c>
      <c r="C335" s="19">
        <f t="shared" si="16"/>
        <v>0</v>
      </c>
      <c r="D335" s="19">
        <f t="shared" si="17"/>
        <v>0</v>
      </c>
      <c r="E335" s="19">
        <f t="shared" si="18"/>
        <v>0</v>
      </c>
      <c r="F335" s="20">
        <f t="shared" si="19"/>
        <v>0</v>
      </c>
      <c r="G335" s="22"/>
    </row>
    <row r="336" spans="2:7" x14ac:dyDescent="0.35">
      <c r="B336" s="18">
        <v>317</v>
      </c>
      <c r="C336" s="19">
        <f t="shared" si="16"/>
        <v>0</v>
      </c>
      <c r="D336" s="19">
        <f t="shared" si="17"/>
        <v>0</v>
      </c>
      <c r="E336" s="19">
        <f t="shared" si="18"/>
        <v>0</v>
      </c>
      <c r="F336" s="20">
        <f t="shared" si="19"/>
        <v>0</v>
      </c>
      <c r="G336" s="22"/>
    </row>
    <row r="337" spans="2:7" x14ac:dyDescent="0.35">
      <c r="B337" s="18">
        <v>318</v>
      </c>
      <c r="C337" s="19">
        <f t="shared" si="16"/>
        <v>0</v>
      </c>
      <c r="D337" s="19">
        <f t="shared" si="17"/>
        <v>0</v>
      </c>
      <c r="E337" s="19">
        <f t="shared" si="18"/>
        <v>0</v>
      </c>
      <c r="F337" s="20">
        <f t="shared" si="19"/>
        <v>0</v>
      </c>
      <c r="G337" s="22"/>
    </row>
    <row r="338" spans="2:7" x14ac:dyDescent="0.35">
      <c r="B338" s="18">
        <v>319</v>
      </c>
      <c r="C338" s="19">
        <f t="shared" si="16"/>
        <v>0</v>
      </c>
      <c r="D338" s="19">
        <f t="shared" si="17"/>
        <v>0</v>
      </c>
      <c r="E338" s="19">
        <f t="shared" si="18"/>
        <v>0</v>
      </c>
      <c r="F338" s="20">
        <f t="shared" si="19"/>
        <v>0</v>
      </c>
      <c r="G338" s="22"/>
    </row>
    <row r="339" spans="2:7" x14ac:dyDescent="0.35">
      <c r="B339" s="18">
        <v>320</v>
      </c>
      <c r="C339" s="19">
        <f t="shared" si="16"/>
        <v>0</v>
      </c>
      <c r="D339" s="19">
        <f t="shared" si="17"/>
        <v>0</v>
      </c>
      <c r="E339" s="19">
        <f t="shared" si="18"/>
        <v>0</v>
      </c>
      <c r="F339" s="20">
        <f t="shared" si="19"/>
        <v>0</v>
      </c>
      <c r="G339" s="22"/>
    </row>
    <row r="340" spans="2:7" x14ac:dyDescent="0.35">
      <c r="B340" s="18">
        <v>321</v>
      </c>
      <c r="C340" s="19">
        <f t="shared" ref="C340:C379" si="20">IF(ROUND(F339,5)&gt;0,E$9,0)</f>
        <v>0</v>
      </c>
      <c r="D340" s="19">
        <f t="shared" ref="D340:D379" si="21">IF(C340&gt;0,IPMT(E$6/12,B340,E$5*12,-E$4),0)</f>
        <v>0</v>
      </c>
      <c r="E340" s="19">
        <f t="shared" ref="E340:E379" si="22">IF(C340&gt;0,PPMT(E$6/12,B340,E$5*12,-E$4),0)</f>
        <v>0</v>
      </c>
      <c r="F340" s="20">
        <f t="shared" ref="F340:F379" si="23">IF(ROUND(F339,5)&gt;0,F339-E340,0)</f>
        <v>0</v>
      </c>
      <c r="G340" s="22"/>
    </row>
    <row r="341" spans="2:7" x14ac:dyDescent="0.35">
      <c r="B341" s="18">
        <v>322</v>
      </c>
      <c r="C341" s="19">
        <f t="shared" si="20"/>
        <v>0</v>
      </c>
      <c r="D341" s="19">
        <f t="shared" si="21"/>
        <v>0</v>
      </c>
      <c r="E341" s="19">
        <f t="shared" si="22"/>
        <v>0</v>
      </c>
      <c r="F341" s="20">
        <f t="shared" si="23"/>
        <v>0</v>
      </c>
      <c r="G341" s="22"/>
    </row>
    <row r="342" spans="2:7" x14ac:dyDescent="0.35">
      <c r="B342" s="18">
        <v>323</v>
      </c>
      <c r="C342" s="19">
        <f t="shared" si="20"/>
        <v>0</v>
      </c>
      <c r="D342" s="19">
        <f t="shared" si="21"/>
        <v>0</v>
      </c>
      <c r="E342" s="19">
        <f t="shared" si="22"/>
        <v>0</v>
      </c>
      <c r="F342" s="20">
        <f t="shared" si="23"/>
        <v>0</v>
      </c>
      <c r="G342" s="22"/>
    </row>
    <row r="343" spans="2:7" x14ac:dyDescent="0.35">
      <c r="B343" s="18">
        <v>324</v>
      </c>
      <c r="C343" s="19">
        <f t="shared" si="20"/>
        <v>0</v>
      </c>
      <c r="D343" s="19">
        <f t="shared" si="21"/>
        <v>0</v>
      </c>
      <c r="E343" s="19">
        <f t="shared" si="22"/>
        <v>0</v>
      </c>
      <c r="F343" s="20">
        <f t="shared" si="23"/>
        <v>0</v>
      </c>
      <c r="G343" s="22"/>
    </row>
    <row r="344" spans="2:7" x14ac:dyDescent="0.35">
      <c r="B344" s="18">
        <v>325</v>
      </c>
      <c r="C344" s="19">
        <f t="shared" si="20"/>
        <v>0</v>
      </c>
      <c r="D344" s="19">
        <f t="shared" si="21"/>
        <v>0</v>
      </c>
      <c r="E344" s="19">
        <f t="shared" si="22"/>
        <v>0</v>
      </c>
      <c r="F344" s="20">
        <f t="shared" si="23"/>
        <v>0</v>
      </c>
      <c r="G344" s="22"/>
    </row>
    <row r="345" spans="2:7" x14ac:dyDescent="0.35">
      <c r="B345" s="18">
        <v>326</v>
      </c>
      <c r="C345" s="19">
        <f t="shared" si="20"/>
        <v>0</v>
      </c>
      <c r="D345" s="19">
        <f t="shared" si="21"/>
        <v>0</v>
      </c>
      <c r="E345" s="19">
        <f t="shared" si="22"/>
        <v>0</v>
      </c>
      <c r="F345" s="20">
        <f t="shared" si="23"/>
        <v>0</v>
      </c>
      <c r="G345" s="22"/>
    </row>
    <row r="346" spans="2:7" x14ac:dyDescent="0.35">
      <c r="B346" s="18">
        <v>327</v>
      </c>
      <c r="C346" s="19">
        <f t="shared" si="20"/>
        <v>0</v>
      </c>
      <c r="D346" s="19">
        <f t="shared" si="21"/>
        <v>0</v>
      </c>
      <c r="E346" s="19">
        <f t="shared" si="22"/>
        <v>0</v>
      </c>
      <c r="F346" s="20">
        <f t="shared" si="23"/>
        <v>0</v>
      </c>
      <c r="G346" s="22"/>
    </row>
    <row r="347" spans="2:7" x14ac:dyDescent="0.35">
      <c r="B347" s="18">
        <v>328</v>
      </c>
      <c r="C347" s="19">
        <f t="shared" si="20"/>
        <v>0</v>
      </c>
      <c r="D347" s="19">
        <f t="shared" si="21"/>
        <v>0</v>
      </c>
      <c r="E347" s="19">
        <f t="shared" si="22"/>
        <v>0</v>
      </c>
      <c r="F347" s="20">
        <f t="shared" si="23"/>
        <v>0</v>
      </c>
      <c r="G347" s="22"/>
    </row>
    <row r="348" spans="2:7" x14ac:dyDescent="0.35">
      <c r="B348" s="18">
        <v>329</v>
      </c>
      <c r="C348" s="19">
        <f t="shared" si="20"/>
        <v>0</v>
      </c>
      <c r="D348" s="19">
        <f t="shared" si="21"/>
        <v>0</v>
      </c>
      <c r="E348" s="19">
        <f t="shared" si="22"/>
        <v>0</v>
      </c>
      <c r="F348" s="20">
        <f t="shared" si="23"/>
        <v>0</v>
      </c>
      <c r="G348" s="22"/>
    </row>
    <row r="349" spans="2:7" x14ac:dyDescent="0.35">
      <c r="B349" s="18">
        <v>330</v>
      </c>
      <c r="C349" s="19">
        <f t="shared" si="20"/>
        <v>0</v>
      </c>
      <c r="D349" s="19">
        <f t="shared" si="21"/>
        <v>0</v>
      </c>
      <c r="E349" s="19">
        <f t="shared" si="22"/>
        <v>0</v>
      </c>
      <c r="F349" s="20">
        <f t="shared" si="23"/>
        <v>0</v>
      </c>
      <c r="G349" s="22"/>
    </row>
    <row r="350" spans="2:7" x14ac:dyDescent="0.35">
      <c r="B350" s="18">
        <v>331</v>
      </c>
      <c r="C350" s="19">
        <f t="shared" si="20"/>
        <v>0</v>
      </c>
      <c r="D350" s="19">
        <f t="shared" si="21"/>
        <v>0</v>
      </c>
      <c r="E350" s="19">
        <f t="shared" si="22"/>
        <v>0</v>
      </c>
      <c r="F350" s="20">
        <f t="shared" si="23"/>
        <v>0</v>
      </c>
      <c r="G350" s="22"/>
    </row>
    <row r="351" spans="2:7" x14ac:dyDescent="0.35">
      <c r="B351" s="18">
        <v>332</v>
      </c>
      <c r="C351" s="19">
        <f t="shared" si="20"/>
        <v>0</v>
      </c>
      <c r="D351" s="19">
        <f t="shared" si="21"/>
        <v>0</v>
      </c>
      <c r="E351" s="19">
        <f t="shared" si="22"/>
        <v>0</v>
      </c>
      <c r="F351" s="20">
        <f t="shared" si="23"/>
        <v>0</v>
      </c>
      <c r="G351" s="22"/>
    </row>
    <row r="352" spans="2:7" x14ac:dyDescent="0.35">
      <c r="B352" s="18">
        <v>333</v>
      </c>
      <c r="C352" s="19">
        <f t="shared" si="20"/>
        <v>0</v>
      </c>
      <c r="D352" s="19">
        <f t="shared" si="21"/>
        <v>0</v>
      </c>
      <c r="E352" s="19">
        <f t="shared" si="22"/>
        <v>0</v>
      </c>
      <c r="F352" s="20">
        <f t="shared" si="23"/>
        <v>0</v>
      </c>
      <c r="G352" s="22"/>
    </row>
    <row r="353" spans="2:7" x14ac:dyDescent="0.35">
      <c r="B353" s="18">
        <v>334</v>
      </c>
      <c r="C353" s="19">
        <f t="shared" si="20"/>
        <v>0</v>
      </c>
      <c r="D353" s="19">
        <f t="shared" si="21"/>
        <v>0</v>
      </c>
      <c r="E353" s="19">
        <f t="shared" si="22"/>
        <v>0</v>
      </c>
      <c r="F353" s="20">
        <f t="shared" si="23"/>
        <v>0</v>
      </c>
      <c r="G353" s="22"/>
    </row>
    <row r="354" spans="2:7" x14ac:dyDescent="0.35">
      <c r="B354" s="18">
        <v>335</v>
      </c>
      <c r="C354" s="19">
        <f t="shared" si="20"/>
        <v>0</v>
      </c>
      <c r="D354" s="19">
        <f t="shared" si="21"/>
        <v>0</v>
      </c>
      <c r="E354" s="19">
        <f t="shared" si="22"/>
        <v>0</v>
      </c>
      <c r="F354" s="20">
        <f t="shared" si="23"/>
        <v>0</v>
      </c>
      <c r="G354" s="22"/>
    </row>
    <row r="355" spans="2:7" x14ac:dyDescent="0.35">
      <c r="B355" s="18">
        <v>336</v>
      </c>
      <c r="C355" s="19">
        <f t="shared" si="20"/>
        <v>0</v>
      </c>
      <c r="D355" s="19">
        <f t="shared" si="21"/>
        <v>0</v>
      </c>
      <c r="E355" s="19">
        <f t="shared" si="22"/>
        <v>0</v>
      </c>
      <c r="F355" s="20">
        <f t="shared" si="23"/>
        <v>0</v>
      </c>
      <c r="G355" s="22"/>
    </row>
    <row r="356" spans="2:7" x14ac:dyDescent="0.35">
      <c r="B356" s="18">
        <v>337</v>
      </c>
      <c r="C356" s="19">
        <f t="shared" si="20"/>
        <v>0</v>
      </c>
      <c r="D356" s="19">
        <f t="shared" si="21"/>
        <v>0</v>
      </c>
      <c r="E356" s="19">
        <f t="shared" si="22"/>
        <v>0</v>
      </c>
      <c r="F356" s="20">
        <f t="shared" si="23"/>
        <v>0</v>
      </c>
      <c r="G356" s="22"/>
    </row>
    <row r="357" spans="2:7" x14ac:dyDescent="0.35">
      <c r="B357" s="18">
        <v>338</v>
      </c>
      <c r="C357" s="19">
        <f t="shared" si="20"/>
        <v>0</v>
      </c>
      <c r="D357" s="19">
        <f t="shared" si="21"/>
        <v>0</v>
      </c>
      <c r="E357" s="19">
        <f t="shared" si="22"/>
        <v>0</v>
      </c>
      <c r="F357" s="20">
        <f t="shared" si="23"/>
        <v>0</v>
      </c>
      <c r="G357" s="22"/>
    </row>
    <row r="358" spans="2:7" x14ac:dyDescent="0.35">
      <c r="B358" s="18">
        <v>339</v>
      </c>
      <c r="C358" s="19">
        <f t="shared" si="20"/>
        <v>0</v>
      </c>
      <c r="D358" s="19">
        <f t="shared" si="21"/>
        <v>0</v>
      </c>
      <c r="E358" s="19">
        <f t="shared" si="22"/>
        <v>0</v>
      </c>
      <c r="F358" s="20">
        <f t="shared" si="23"/>
        <v>0</v>
      </c>
      <c r="G358" s="22"/>
    </row>
    <row r="359" spans="2:7" x14ac:dyDescent="0.35">
      <c r="B359" s="18">
        <v>340</v>
      </c>
      <c r="C359" s="19">
        <f t="shared" si="20"/>
        <v>0</v>
      </c>
      <c r="D359" s="19">
        <f t="shared" si="21"/>
        <v>0</v>
      </c>
      <c r="E359" s="19">
        <f t="shared" si="22"/>
        <v>0</v>
      </c>
      <c r="F359" s="20">
        <f t="shared" si="23"/>
        <v>0</v>
      </c>
      <c r="G359" s="22"/>
    </row>
    <row r="360" spans="2:7" x14ac:dyDescent="0.35">
      <c r="B360" s="18">
        <v>341</v>
      </c>
      <c r="C360" s="19">
        <f t="shared" si="20"/>
        <v>0</v>
      </c>
      <c r="D360" s="19">
        <f t="shared" si="21"/>
        <v>0</v>
      </c>
      <c r="E360" s="19">
        <f t="shared" si="22"/>
        <v>0</v>
      </c>
      <c r="F360" s="20">
        <f t="shared" si="23"/>
        <v>0</v>
      </c>
      <c r="G360" s="22"/>
    </row>
    <row r="361" spans="2:7" x14ac:dyDescent="0.35">
      <c r="B361" s="18">
        <v>342</v>
      </c>
      <c r="C361" s="19">
        <f t="shared" si="20"/>
        <v>0</v>
      </c>
      <c r="D361" s="19">
        <f t="shared" si="21"/>
        <v>0</v>
      </c>
      <c r="E361" s="19">
        <f t="shared" si="22"/>
        <v>0</v>
      </c>
      <c r="F361" s="20">
        <f t="shared" si="23"/>
        <v>0</v>
      </c>
      <c r="G361" s="22"/>
    </row>
    <row r="362" spans="2:7" x14ac:dyDescent="0.35">
      <c r="B362" s="18">
        <v>343</v>
      </c>
      <c r="C362" s="19">
        <f t="shared" si="20"/>
        <v>0</v>
      </c>
      <c r="D362" s="19">
        <f t="shared" si="21"/>
        <v>0</v>
      </c>
      <c r="E362" s="19">
        <f t="shared" si="22"/>
        <v>0</v>
      </c>
      <c r="F362" s="20">
        <f t="shared" si="23"/>
        <v>0</v>
      </c>
      <c r="G362" s="22"/>
    </row>
    <row r="363" spans="2:7" x14ac:dyDescent="0.35">
      <c r="B363" s="18">
        <v>344</v>
      </c>
      <c r="C363" s="19">
        <f t="shared" si="20"/>
        <v>0</v>
      </c>
      <c r="D363" s="19">
        <f t="shared" si="21"/>
        <v>0</v>
      </c>
      <c r="E363" s="19">
        <f t="shared" si="22"/>
        <v>0</v>
      </c>
      <c r="F363" s="20">
        <f t="shared" si="23"/>
        <v>0</v>
      </c>
      <c r="G363" s="22"/>
    </row>
    <row r="364" spans="2:7" x14ac:dyDescent="0.35">
      <c r="B364" s="18">
        <v>345</v>
      </c>
      <c r="C364" s="19">
        <f t="shared" si="20"/>
        <v>0</v>
      </c>
      <c r="D364" s="19">
        <f t="shared" si="21"/>
        <v>0</v>
      </c>
      <c r="E364" s="19">
        <f t="shared" si="22"/>
        <v>0</v>
      </c>
      <c r="F364" s="20">
        <f t="shared" si="23"/>
        <v>0</v>
      </c>
      <c r="G364" s="22"/>
    </row>
    <row r="365" spans="2:7" x14ac:dyDescent="0.35">
      <c r="B365" s="18">
        <v>346</v>
      </c>
      <c r="C365" s="19">
        <f t="shared" si="20"/>
        <v>0</v>
      </c>
      <c r="D365" s="19">
        <f t="shared" si="21"/>
        <v>0</v>
      </c>
      <c r="E365" s="19">
        <f t="shared" si="22"/>
        <v>0</v>
      </c>
      <c r="F365" s="20">
        <f t="shared" si="23"/>
        <v>0</v>
      </c>
      <c r="G365" s="22"/>
    </row>
    <row r="366" spans="2:7" x14ac:dyDescent="0.35">
      <c r="B366" s="18">
        <v>347</v>
      </c>
      <c r="C366" s="19">
        <f t="shared" si="20"/>
        <v>0</v>
      </c>
      <c r="D366" s="19">
        <f t="shared" si="21"/>
        <v>0</v>
      </c>
      <c r="E366" s="19">
        <f t="shared" si="22"/>
        <v>0</v>
      </c>
      <c r="F366" s="20">
        <f t="shared" si="23"/>
        <v>0</v>
      </c>
      <c r="G366" s="22"/>
    </row>
    <row r="367" spans="2:7" x14ac:dyDescent="0.35">
      <c r="B367" s="18">
        <v>348</v>
      </c>
      <c r="C367" s="19">
        <f t="shared" si="20"/>
        <v>0</v>
      </c>
      <c r="D367" s="19">
        <f t="shared" si="21"/>
        <v>0</v>
      </c>
      <c r="E367" s="19">
        <f t="shared" si="22"/>
        <v>0</v>
      </c>
      <c r="F367" s="20">
        <f t="shared" si="23"/>
        <v>0</v>
      </c>
      <c r="G367" s="22"/>
    </row>
    <row r="368" spans="2:7" x14ac:dyDescent="0.35">
      <c r="B368" s="18">
        <v>349</v>
      </c>
      <c r="C368" s="19">
        <f t="shared" si="20"/>
        <v>0</v>
      </c>
      <c r="D368" s="19">
        <f t="shared" si="21"/>
        <v>0</v>
      </c>
      <c r="E368" s="19">
        <f t="shared" si="22"/>
        <v>0</v>
      </c>
      <c r="F368" s="20">
        <f t="shared" si="23"/>
        <v>0</v>
      </c>
      <c r="G368" s="22"/>
    </row>
    <row r="369" spans="2:7" x14ac:dyDescent="0.35">
      <c r="B369" s="18">
        <v>350</v>
      </c>
      <c r="C369" s="19">
        <f t="shared" si="20"/>
        <v>0</v>
      </c>
      <c r="D369" s="19">
        <f t="shared" si="21"/>
        <v>0</v>
      </c>
      <c r="E369" s="19">
        <f t="shared" si="22"/>
        <v>0</v>
      </c>
      <c r="F369" s="20">
        <f t="shared" si="23"/>
        <v>0</v>
      </c>
      <c r="G369" s="22"/>
    </row>
    <row r="370" spans="2:7" x14ac:dyDescent="0.35">
      <c r="B370" s="18">
        <v>351</v>
      </c>
      <c r="C370" s="19">
        <f t="shared" si="20"/>
        <v>0</v>
      </c>
      <c r="D370" s="19">
        <f t="shared" si="21"/>
        <v>0</v>
      </c>
      <c r="E370" s="19">
        <f t="shared" si="22"/>
        <v>0</v>
      </c>
      <c r="F370" s="20">
        <f t="shared" si="23"/>
        <v>0</v>
      </c>
      <c r="G370" s="22"/>
    </row>
    <row r="371" spans="2:7" x14ac:dyDescent="0.35">
      <c r="B371" s="18">
        <v>352</v>
      </c>
      <c r="C371" s="19">
        <f t="shared" si="20"/>
        <v>0</v>
      </c>
      <c r="D371" s="19">
        <f t="shared" si="21"/>
        <v>0</v>
      </c>
      <c r="E371" s="19">
        <f t="shared" si="22"/>
        <v>0</v>
      </c>
      <c r="F371" s="20">
        <f t="shared" si="23"/>
        <v>0</v>
      </c>
      <c r="G371" s="22"/>
    </row>
    <row r="372" spans="2:7" x14ac:dyDescent="0.35">
      <c r="B372" s="18">
        <v>353</v>
      </c>
      <c r="C372" s="19">
        <f t="shared" si="20"/>
        <v>0</v>
      </c>
      <c r="D372" s="19">
        <f t="shared" si="21"/>
        <v>0</v>
      </c>
      <c r="E372" s="19">
        <f t="shared" si="22"/>
        <v>0</v>
      </c>
      <c r="F372" s="20">
        <f t="shared" si="23"/>
        <v>0</v>
      </c>
      <c r="G372" s="22"/>
    </row>
    <row r="373" spans="2:7" x14ac:dyDescent="0.35">
      <c r="B373" s="18">
        <v>354</v>
      </c>
      <c r="C373" s="19">
        <f t="shared" si="20"/>
        <v>0</v>
      </c>
      <c r="D373" s="19">
        <f t="shared" si="21"/>
        <v>0</v>
      </c>
      <c r="E373" s="19">
        <f t="shared" si="22"/>
        <v>0</v>
      </c>
      <c r="F373" s="20">
        <f t="shared" si="23"/>
        <v>0</v>
      </c>
      <c r="G373" s="22"/>
    </row>
    <row r="374" spans="2:7" x14ac:dyDescent="0.35">
      <c r="B374" s="18">
        <v>355</v>
      </c>
      <c r="C374" s="19">
        <f t="shared" si="20"/>
        <v>0</v>
      </c>
      <c r="D374" s="19">
        <f t="shared" si="21"/>
        <v>0</v>
      </c>
      <c r="E374" s="19">
        <f t="shared" si="22"/>
        <v>0</v>
      </c>
      <c r="F374" s="20">
        <f t="shared" si="23"/>
        <v>0</v>
      </c>
      <c r="G374" s="22"/>
    </row>
    <row r="375" spans="2:7" x14ac:dyDescent="0.35">
      <c r="B375" s="18">
        <v>356</v>
      </c>
      <c r="C375" s="19">
        <f t="shared" si="20"/>
        <v>0</v>
      </c>
      <c r="D375" s="19">
        <f t="shared" si="21"/>
        <v>0</v>
      </c>
      <c r="E375" s="19">
        <f t="shared" si="22"/>
        <v>0</v>
      </c>
      <c r="F375" s="20">
        <f t="shared" si="23"/>
        <v>0</v>
      </c>
      <c r="G375" s="22"/>
    </row>
    <row r="376" spans="2:7" x14ac:dyDescent="0.35">
      <c r="B376" s="18">
        <v>357</v>
      </c>
      <c r="C376" s="19">
        <f t="shared" si="20"/>
        <v>0</v>
      </c>
      <c r="D376" s="19">
        <f t="shared" si="21"/>
        <v>0</v>
      </c>
      <c r="E376" s="19">
        <f t="shared" si="22"/>
        <v>0</v>
      </c>
      <c r="F376" s="20">
        <f t="shared" si="23"/>
        <v>0</v>
      </c>
      <c r="G376" s="22"/>
    </row>
    <row r="377" spans="2:7" x14ac:dyDescent="0.35">
      <c r="B377" s="18">
        <v>358</v>
      </c>
      <c r="C377" s="19">
        <f t="shared" si="20"/>
        <v>0</v>
      </c>
      <c r="D377" s="19">
        <f t="shared" si="21"/>
        <v>0</v>
      </c>
      <c r="E377" s="19">
        <f t="shared" si="22"/>
        <v>0</v>
      </c>
      <c r="F377" s="20">
        <f t="shared" si="23"/>
        <v>0</v>
      </c>
      <c r="G377" s="22"/>
    </row>
    <row r="378" spans="2:7" x14ac:dyDescent="0.35">
      <c r="B378" s="18">
        <v>359</v>
      </c>
      <c r="C378" s="19">
        <f t="shared" si="20"/>
        <v>0</v>
      </c>
      <c r="D378" s="19">
        <f t="shared" si="21"/>
        <v>0</v>
      </c>
      <c r="E378" s="19">
        <f t="shared" si="22"/>
        <v>0</v>
      </c>
      <c r="F378" s="20">
        <f t="shared" si="23"/>
        <v>0</v>
      </c>
      <c r="G378" s="22"/>
    </row>
    <row r="379" spans="2:7" x14ac:dyDescent="0.35">
      <c r="B379" s="18">
        <v>360</v>
      </c>
      <c r="C379" s="19">
        <f t="shared" si="20"/>
        <v>0</v>
      </c>
      <c r="D379" s="19">
        <f t="shared" si="21"/>
        <v>0</v>
      </c>
      <c r="E379" s="19">
        <f t="shared" si="22"/>
        <v>0</v>
      </c>
      <c r="F379" s="20">
        <f t="shared" si="23"/>
        <v>0</v>
      </c>
      <c r="G379" s="22"/>
    </row>
  </sheetData>
  <mergeCells count="6">
    <mergeCell ref="B15:F16"/>
    <mergeCell ref="B1:F1"/>
    <mergeCell ref="C2:E2"/>
    <mergeCell ref="C3:E3"/>
    <mergeCell ref="C8:E8"/>
    <mergeCell ref="C13:E13"/>
  </mergeCells>
  <conditionalFormatting sqref="B20:G379">
    <cfRule type="expression" dxfId="3" priority="1" stopIfTrue="1">
      <formula>$B20&gt;($E$5*12)</formula>
    </cfRule>
    <cfRule type="expression" dxfId="2" priority="2" stopIfTrue="1">
      <formula>$B20=($E$5*12)</formula>
    </cfRule>
  </conditionalFormatting>
  <dataValidations count="1">
    <dataValidation type="whole" allowBlank="1" showInputMessage="1" showErrorMessage="1" errorTitle="Loan Term (Years)" error="Please enter a loan term of between 1 and 30 years. " promptTitle="Loan Term (Years)" prompt="Please enter a loan term of between 1 and 30 years" sqref="E5" xr:uid="{0D85A2BF-0689-477D-AF49-909EAED13D45}">
      <formula1>1</formula1>
      <formula2>30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059B9-C323-4B10-A597-3574C4844DD5}">
  <dimension ref="B1:I379"/>
  <sheetViews>
    <sheetView topLeftCell="A24" workbookViewId="0">
      <selection activeCell="E6" sqref="E6"/>
    </sheetView>
  </sheetViews>
  <sheetFormatPr defaultColWidth="9.1328125" defaultRowHeight="13.5" x14ac:dyDescent="0.35"/>
  <cols>
    <col min="1" max="1" width="3.73046875" style="2" customWidth="1"/>
    <col min="2" max="3" width="20.73046875" style="3" customWidth="1"/>
    <col min="4" max="4" width="20.73046875" style="18" customWidth="1"/>
    <col min="5" max="6" width="20.73046875" style="3" customWidth="1"/>
    <col min="7" max="7" width="3.73046875" style="3" customWidth="1"/>
    <col min="8" max="8" width="14.46484375" style="2" bestFit="1" customWidth="1"/>
    <col min="9" max="16384" width="9.1328125" style="2"/>
  </cols>
  <sheetData>
    <row r="1" spans="2:7" ht="22.5" x14ac:dyDescent="0.6">
      <c r="B1" s="39" t="s">
        <v>0</v>
      </c>
      <c r="C1" s="39"/>
      <c r="D1" s="39"/>
      <c r="E1" s="39"/>
      <c r="F1" s="39"/>
      <c r="G1" s="1"/>
    </row>
    <row r="2" spans="2:7" x14ac:dyDescent="0.35">
      <c r="C2" s="40" t="s">
        <v>1</v>
      </c>
      <c r="D2" s="40"/>
      <c r="E2" s="40"/>
    </row>
    <row r="3" spans="2:7" ht="13.9" x14ac:dyDescent="0.4">
      <c r="C3" s="41" t="s">
        <v>2</v>
      </c>
      <c r="D3" s="41"/>
      <c r="E3" s="41"/>
    </row>
    <row r="4" spans="2:7" ht="13.9" x14ac:dyDescent="0.4">
      <c r="C4" s="5" t="s">
        <v>3</v>
      </c>
      <c r="D4" s="5"/>
      <c r="E4" s="6">
        <f>Sheet1!F5</f>
        <v>650000</v>
      </c>
      <c r="F4" s="2"/>
      <c r="G4" s="2"/>
    </row>
    <row r="5" spans="2:7" ht="13.9" x14ac:dyDescent="0.4">
      <c r="C5" s="5" t="s">
        <v>4</v>
      </c>
      <c r="D5" s="5"/>
      <c r="E5" s="7">
        <f>Sheet1!F4</f>
        <v>25</v>
      </c>
      <c r="F5" s="2"/>
      <c r="G5" s="2"/>
    </row>
    <row r="6" spans="2:7" ht="13.9" x14ac:dyDescent="0.4">
      <c r="C6" s="5" t="s">
        <v>5</v>
      </c>
      <c r="D6" s="5"/>
      <c r="E6" s="8">
        <f>Sheet1!B8</f>
        <v>7.1400000000000005E-2</v>
      </c>
      <c r="F6" s="2"/>
      <c r="G6" s="2"/>
    </row>
    <row r="7" spans="2:7" ht="13.9" x14ac:dyDescent="0.4">
      <c r="C7" s="9"/>
      <c r="D7" s="9"/>
      <c r="E7" s="10"/>
      <c r="F7" s="2"/>
      <c r="G7" s="2"/>
    </row>
    <row r="8" spans="2:7" ht="13.9" x14ac:dyDescent="0.4">
      <c r="C8" s="41" t="s">
        <v>6</v>
      </c>
      <c r="D8" s="41"/>
      <c r="E8" s="41"/>
    </row>
    <row r="9" spans="2:7" ht="13.9" x14ac:dyDescent="0.4">
      <c r="C9" s="5" t="s">
        <v>7</v>
      </c>
      <c r="D9" s="5"/>
      <c r="E9" s="11">
        <f>PMT(E$6/12,E$5*12,-E$4)</f>
        <v>4652.2787551477313</v>
      </c>
    </row>
    <row r="10" spans="2:7" ht="13.9" x14ac:dyDescent="0.4">
      <c r="C10" s="5" t="s">
        <v>8</v>
      </c>
      <c r="D10" s="5"/>
      <c r="E10" s="12">
        <f>E11-E4</f>
        <v>745683.62654431933</v>
      </c>
    </row>
    <row r="11" spans="2:7" ht="13.9" x14ac:dyDescent="0.4">
      <c r="C11" s="5" t="s">
        <v>9</v>
      </c>
      <c r="D11" s="5"/>
      <c r="E11" s="12">
        <f>E9*E5*12</f>
        <v>1395683.6265443193</v>
      </c>
    </row>
    <row r="12" spans="2:7" ht="13.9" x14ac:dyDescent="0.4">
      <c r="C12" s="13"/>
      <c r="D12" s="13"/>
      <c r="E12" s="14"/>
    </row>
    <row r="13" spans="2:7" ht="13.9" x14ac:dyDescent="0.4">
      <c r="C13" s="42" t="s">
        <v>10</v>
      </c>
      <c r="D13" s="42"/>
      <c r="E13" s="42"/>
    </row>
    <row r="14" spans="2:7" ht="13.9" x14ac:dyDescent="0.4">
      <c r="C14" s="15"/>
      <c r="D14" s="15"/>
      <c r="E14" s="15"/>
    </row>
    <row r="15" spans="2:7" x14ac:dyDescent="0.35">
      <c r="B15" s="38" t="s">
        <v>11</v>
      </c>
      <c r="C15" s="38"/>
      <c r="D15" s="38"/>
      <c r="E15" s="38"/>
      <c r="F15" s="38"/>
    </row>
    <row r="16" spans="2:7" x14ac:dyDescent="0.35">
      <c r="B16" s="38"/>
      <c r="C16" s="38"/>
      <c r="D16" s="38"/>
      <c r="E16" s="38"/>
      <c r="F16" s="38"/>
    </row>
    <row r="18" spans="2:9" ht="13.9" x14ac:dyDescent="0.4">
      <c r="B18" s="4" t="s">
        <v>12</v>
      </c>
      <c r="C18" s="16" t="s">
        <v>13</v>
      </c>
      <c r="D18" s="16" t="s">
        <v>14</v>
      </c>
      <c r="E18" s="16" t="s">
        <v>15</v>
      </c>
      <c r="F18" s="16" t="s">
        <v>16</v>
      </c>
      <c r="G18" s="17"/>
    </row>
    <row r="19" spans="2:9" x14ac:dyDescent="0.35">
      <c r="B19" s="18">
        <v>0</v>
      </c>
      <c r="C19" s="19"/>
      <c r="D19" s="20"/>
      <c r="E19" s="20"/>
      <c r="F19" s="19">
        <f>E4</f>
        <v>650000</v>
      </c>
      <c r="G19" s="21"/>
    </row>
    <row r="20" spans="2:9" x14ac:dyDescent="0.35">
      <c r="B20" s="18">
        <v>1</v>
      </c>
      <c r="C20" s="19">
        <f t="shared" ref="C20:C83" si="0">IF(ROUND(F19,5)&gt;0,E$9,0)</f>
        <v>4652.2787551477313</v>
      </c>
      <c r="D20" s="19">
        <f t="shared" ref="D20:D83" si="1">IF(C20&gt;0,IPMT(E$6/12,B20,E$5*12,-E$4),0)</f>
        <v>3867.5000000000005</v>
      </c>
      <c r="E20" s="19">
        <f t="shared" ref="E20:E83" si="2">IF(C20&gt;0,PPMT(E$6/12,B20,E$5*12,-E$4),0)</f>
        <v>784.77875514773098</v>
      </c>
      <c r="F20" s="20">
        <f t="shared" ref="F20:F83" si="3">IF(ROUND(F19,5)&gt;0,F19-E20,0)</f>
        <v>649215.22124485229</v>
      </c>
      <c r="G20" s="22"/>
    </row>
    <row r="21" spans="2:9" x14ac:dyDescent="0.35">
      <c r="B21" s="18">
        <v>2</v>
      </c>
      <c r="C21" s="19">
        <f t="shared" si="0"/>
        <v>4652.2787551477313</v>
      </c>
      <c r="D21" s="19">
        <f t="shared" si="1"/>
        <v>3862.8305664068712</v>
      </c>
      <c r="E21" s="19">
        <f t="shared" si="2"/>
        <v>789.44818874085991</v>
      </c>
      <c r="F21" s="20">
        <f t="shared" si="3"/>
        <v>648425.77305611141</v>
      </c>
      <c r="G21" s="22"/>
    </row>
    <row r="22" spans="2:9" x14ac:dyDescent="0.35">
      <c r="B22" s="18">
        <v>3</v>
      </c>
      <c r="C22" s="19">
        <f t="shared" si="0"/>
        <v>4652.2787551477313</v>
      </c>
      <c r="D22" s="19">
        <f t="shared" si="1"/>
        <v>3858.1333496838633</v>
      </c>
      <c r="E22" s="19">
        <f t="shared" si="2"/>
        <v>794.14540546386809</v>
      </c>
      <c r="F22" s="20">
        <f t="shared" si="3"/>
        <v>647631.62765064754</v>
      </c>
      <c r="G22" s="22"/>
    </row>
    <row r="23" spans="2:9" x14ac:dyDescent="0.35">
      <c r="B23" s="18">
        <v>4</v>
      </c>
      <c r="C23" s="19">
        <f t="shared" si="0"/>
        <v>4652.2787551477313</v>
      </c>
      <c r="D23" s="19">
        <f t="shared" si="1"/>
        <v>3853.4081845213536</v>
      </c>
      <c r="E23" s="19">
        <f t="shared" si="2"/>
        <v>798.87057062637791</v>
      </c>
      <c r="F23" s="20">
        <f t="shared" si="3"/>
        <v>646832.7570800212</v>
      </c>
      <c r="G23" s="22"/>
    </row>
    <row r="24" spans="2:9" x14ac:dyDescent="0.35">
      <c r="B24" s="18">
        <v>5</v>
      </c>
      <c r="C24" s="19">
        <f t="shared" si="0"/>
        <v>4652.2787551477313</v>
      </c>
      <c r="D24" s="19">
        <f t="shared" si="1"/>
        <v>3848.6549046261266</v>
      </c>
      <c r="E24" s="19">
        <f t="shared" si="2"/>
        <v>803.62385052160482</v>
      </c>
      <c r="F24" s="20">
        <f t="shared" si="3"/>
        <v>646029.13322949957</v>
      </c>
      <c r="G24" s="22"/>
    </row>
    <row r="25" spans="2:9" x14ac:dyDescent="0.35">
      <c r="B25" s="18">
        <v>6</v>
      </c>
      <c r="C25" s="19">
        <f t="shared" si="0"/>
        <v>4652.2787551477313</v>
      </c>
      <c r="D25" s="19">
        <f t="shared" si="1"/>
        <v>3843.8733427155225</v>
      </c>
      <c r="E25" s="19">
        <f t="shared" si="2"/>
        <v>808.40541243220844</v>
      </c>
      <c r="F25" s="20">
        <f t="shared" si="3"/>
        <v>645220.72781706741</v>
      </c>
      <c r="G25" s="22"/>
    </row>
    <row r="26" spans="2:9" x14ac:dyDescent="0.35">
      <c r="B26" s="18">
        <v>7</v>
      </c>
      <c r="C26" s="19">
        <f t="shared" si="0"/>
        <v>4652.2787551477313</v>
      </c>
      <c r="D26" s="19">
        <f t="shared" si="1"/>
        <v>3839.0633305115512</v>
      </c>
      <c r="E26" s="19">
        <f t="shared" si="2"/>
        <v>813.21542463618027</v>
      </c>
      <c r="F26" s="20">
        <f t="shared" si="3"/>
        <v>644407.51239243126</v>
      </c>
      <c r="G26" s="22"/>
    </row>
    <row r="27" spans="2:9" x14ac:dyDescent="0.35">
      <c r="B27" s="18">
        <v>8</v>
      </c>
      <c r="C27" s="19">
        <f t="shared" si="0"/>
        <v>4652.2787551477313</v>
      </c>
      <c r="D27" s="19">
        <f t="shared" si="1"/>
        <v>3834.2246987349654</v>
      </c>
      <c r="E27" s="19">
        <f t="shared" si="2"/>
        <v>818.05405641276536</v>
      </c>
      <c r="F27" s="20">
        <f t="shared" si="3"/>
        <v>643589.45833601849</v>
      </c>
      <c r="G27" s="22"/>
    </row>
    <row r="28" spans="2:9" x14ac:dyDescent="0.35">
      <c r="B28" s="18">
        <v>9</v>
      </c>
      <c r="C28" s="19">
        <f t="shared" si="0"/>
        <v>4652.2787551477313</v>
      </c>
      <c r="D28" s="19">
        <f t="shared" si="1"/>
        <v>3829.3572770993096</v>
      </c>
      <c r="E28" s="19">
        <f t="shared" si="2"/>
        <v>822.92147804842148</v>
      </c>
      <c r="F28" s="20">
        <f t="shared" si="3"/>
        <v>642766.53685797006</v>
      </c>
      <c r="G28" s="22"/>
    </row>
    <row r="29" spans="2:9" x14ac:dyDescent="0.35">
      <c r="B29" s="18">
        <v>10</v>
      </c>
      <c r="C29" s="19">
        <f t="shared" si="0"/>
        <v>4652.2787551477313</v>
      </c>
      <c r="D29" s="19">
        <f t="shared" si="1"/>
        <v>3824.460894304922</v>
      </c>
      <c r="E29" s="19">
        <f t="shared" si="2"/>
        <v>827.81786084280952</v>
      </c>
      <c r="F29" s="20">
        <f t="shared" si="3"/>
        <v>641938.71899712726</v>
      </c>
      <c r="G29" s="22"/>
    </row>
    <row r="30" spans="2:9" x14ac:dyDescent="0.35">
      <c r="B30" s="18">
        <v>11</v>
      </c>
      <c r="C30" s="19">
        <f t="shared" si="0"/>
        <v>4652.2787551477313</v>
      </c>
      <c r="D30" s="19">
        <f t="shared" si="1"/>
        <v>3819.5353780329074</v>
      </c>
      <c r="E30" s="19">
        <f t="shared" si="2"/>
        <v>832.74337711482428</v>
      </c>
      <c r="F30" s="20">
        <f t="shared" si="3"/>
        <v>641105.97562001238</v>
      </c>
      <c r="G30" s="22"/>
    </row>
    <row r="31" spans="2:9" x14ac:dyDescent="0.35">
      <c r="B31" s="18">
        <v>12</v>
      </c>
      <c r="C31" s="19">
        <f t="shared" si="0"/>
        <v>4652.2787551477313</v>
      </c>
      <c r="D31" s="19">
        <f t="shared" si="1"/>
        <v>3814.5805549390739</v>
      </c>
      <c r="E31" s="19">
        <f t="shared" si="2"/>
        <v>837.69820020865734</v>
      </c>
      <c r="F31" s="20">
        <f t="shared" si="3"/>
        <v>640268.27741980378</v>
      </c>
      <c r="G31" s="22"/>
      <c r="H31" s="2" t="s">
        <v>21</v>
      </c>
      <c r="I31" s="26">
        <f>SUM(D20:D31)</f>
        <v>46095.622481576473</v>
      </c>
    </row>
    <row r="32" spans="2:9" x14ac:dyDescent="0.35">
      <c r="B32" s="18">
        <v>13</v>
      </c>
      <c r="C32" s="19">
        <f t="shared" si="0"/>
        <v>4652.2787551477313</v>
      </c>
      <c r="D32" s="19">
        <f t="shared" si="1"/>
        <v>3809.5962506478327</v>
      </c>
      <c r="E32" s="19">
        <f t="shared" si="2"/>
        <v>842.68250449989887</v>
      </c>
      <c r="F32" s="20">
        <f t="shared" si="3"/>
        <v>639425.59491530387</v>
      </c>
      <c r="G32" s="22"/>
      <c r="H32" s="2" t="s">
        <v>22</v>
      </c>
      <c r="I32" s="26">
        <f>SUM(D32:D43)</f>
        <v>45377.581605275671</v>
      </c>
    </row>
    <row r="33" spans="2:9" x14ac:dyDescent="0.35">
      <c r="B33" s="18">
        <v>14</v>
      </c>
      <c r="C33" s="19">
        <f t="shared" si="0"/>
        <v>4652.2787551477313</v>
      </c>
      <c r="D33" s="19">
        <f t="shared" si="1"/>
        <v>3804.5822897460584</v>
      </c>
      <c r="E33" s="19">
        <f t="shared" si="2"/>
        <v>847.69646540167332</v>
      </c>
      <c r="F33" s="20">
        <f t="shared" si="3"/>
        <v>638577.89844990219</v>
      </c>
      <c r="G33" s="22"/>
      <c r="H33" s="2" t="s">
        <v>23</v>
      </c>
      <c r="I33" s="26">
        <f>SUM(D44:D56)</f>
        <v>48287.217629847837</v>
      </c>
    </row>
    <row r="34" spans="2:9" x14ac:dyDescent="0.35">
      <c r="B34" s="18">
        <v>15</v>
      </c>
      <c r="C34" s="19">
        <f t="shared" si="0"/>
        <v>4652.2787551477313</v>
      </c>
      <c r="D34" s="19">
        <f t="shared" si="1"/>
        <v>3799.5384957769184</v>
      </c>
      <c r="E34" s="19">
        <f t="shared" si="2"/>
        <v>852.74025937081308</v>
      </c>
      <c r="F34" s="20">
        <f t="shared" si="3"/>
        <v>637725.15819053142</v>
      </c>
      <c r="G34" s="22"/>
      <c r="H34" s="2" t="s">
        <v>24</v>
      </c>
      <c r="I34" s="26">
        <f>SUM(D57:D69)</f>
        <v>47309.721393176384</v>
      </c>
    </row>
    <row r="35" spans="2:9" x14ac:dyDescent="0.35">
      <c r="B35" s="18">
        <v>16</v>
      </c>
      <c r="C35" s="19">
        <f t="shared" si="0"/>
        <v>4652.2787551477313</v>
      </c>
      <c r="D35" s="19">
        <f t="shared" si="1"/>
        <v>3794.4646912336616</v>
      </c>
      <c r="E35" s="19">
        <f t="shared" si="2"/>
        <v>857.81406391406949</v>
      </c>
      <c r="F35" s="20">
        <f t="shared" si="3"/>
        <v>636867.3441266173</v>
      </c>
      <c r="G35" s="22"/>
      <c r="H35" s="2" t="s">
        <v>25</v>
      </c>
      <c r="I35" s="26">
        <f>SUM(D70:D82)</f>
        <v>46253.856795244137</v>
      </c>
    </row>
    <row r="36" spans="2:9" x14ac:dyDescent="0.35">
      <c r="B36" s="18">
        <v>17</v>
      </c>
      <c r="C36" s="19">
        <f t="shared" si="0"/>
        <v>4652.2787551477313</v>
      </c>
      <c r="D36" s="19">
        <f t="shared" si="1"/>
        <v>3789.360697553373</v>
      </c>
      <c r="E36" s="19">
        <f t="shared" si="2"/>
        <v>862.91805759435817</v>
      </c>
      <c r="F36" s="20">
        <f t="shared" si="3"/>
        <v>636004.42606902297</v>
      </c>
      <c r="G36" s="22"/>
      <c r="I36" s="26"/>
    </row>
    <row r="37" spans="2:9" ht="27" x14ac:dyDescent="0.35">
      <c r="B37" s="18">
        <v>18</v>
      </c>
      <c r="C37" s="19">
        <f t="shared" si="0"/>
        <v>4652.2787551477313</v>
      </c>
      <c r="D37" s="19">
        <f t="shared" si="1"/>
        <v>3784.2263351106863</v>
      </c>
      <c r="E37" s="19">
        <f t="shared" si="2"/>
        <v>868.05242003704484</v>
      </c>
      <c r="F37" s="20">
        <f t="shared" si="3"/>
        <v>635136.37364898587</v>
      </c>
      <c r="G37" s="22"/>
      <c r="H37" s="27" t="s">
        <v>26</v>
      </c>
      <c r="I37" s="26">
        <f>SUM(I31:I33)</f>
        <v>139760.42171669999</v>
      </c>
    </row>
    <row r="38" spans="2:9" ht="27" x14ac:dyDescent="0.35">
      <c r="B38" s="18">
        <v>19</v>
      </c>
      <c r="C38" s="19">
        <f t="shared" si="0"/>
        <v>4652.2787551477313</v>
      </c>
      <c r="D38" s="19">
        <f t="shared" si="1"/>
        <v>3779.0614232114663</v>
      </c>
      <c r="E38" s="19">
        <f t="shared" si="2"/>
        <v>873.21733193626505</v>
      </c>
      <c r="F38" s="20">
        <f t="shared" si="3"/>
        <v>634263.15631704964</v>
      </c>
      <c r="G38" s="22"/>
      <c r="H38" s="27" t="s">
        <v>27</v>
      </c>
      <c r="I38" s="26">
        <f>SUM(I31:I35)</f>
        <v>233323.99990512052</v>
      </c>
    </row>
    <row r="39" spans="2:9" x14ac:dyDescent="0.35">
      <c r="B39" s="18">
        <v>20</v>
      </c>
      <c r="C39" s="19">
        <f t="shared" si="0"/>
        <v>4652.2787551477313</v>
      </c>
      <c r="D39" s="19">
        <f t="shared" si="1"/>
        <v>3773.8657800864448</v>
      </c>
      <c r="E39" s="19">
        <f t="shared" si="2"/>
        <v>878.41297506128603</v>
      </c>
      <c r="F39" s="20">
        <f t="shared" si="3"/>
        <v>633384.7433419883</v>
      </c>
      <c r="G39" s="22"/>
      <c r="I39" s="26"/>
    </row>
    <row r="40" spans="2:9" x14ac:dyDescent="0.35">
      <c r="B40" s="18">
        <v>21</v>
      </c>
      <c r="C40" s="19">
        <f t="shared" si="0"/>
        <v>4652.2787551477313</v>
      </c>
      <c r="D40" s="19">
        <f t="shared" si="1"/>
        <v>3768.6392228848313</v>
      </c>
      <c r="E40" s="19">
        <f t="shared" si="2"/>
        <v>883.63953226290039</v>
      </c>
      <c r="F40" s="20">
        <f t="shared" si="3"/>
        <v>632501.10380972538</v>
      </c>
      <c r="G40" s="22"/>
      <c r="I40" s="26"/>
    </row>
    <row r="41" spans="2:9" x14ac:dyDescent="0.35">
      <c r="B41" s="18">
        <v>22</v>
      </c>
      <c r="C41" s="19">
        <f t="shared" si="0"/>
        <v>4652.2787551477313</v>
      </c>
      <c r="D41" s="19">
        <f t="shared" si="1"/>
        <v>3763.3815676678664</v>
      </c>
      <c r="E41" s="19">
        <f t="shared" si="2"/>
        <v>888.89718747986478</v>
      </c>
      <c r="F41" s="20">
        <f t="shared" si="3"/>
        <v>631612.20662224549</v>
      </c>
      <c r="G41" s="22"/>
      <c r="I41" s="26"/>
    </row>
    <row r="42" spans="2:9" x14ac:dyDescent="0.35">
      <c r="B42" s="18">
        <v>23</v>
      </c>
      <c r="C42" s="19">
        <f t="shared" si="0"/>
        <v>4652.2787551477313</v>
      </c>
      <c r="D42" s="19">
        <f t="shared" si="1"/>
        <v>3758.0926294023616</v>
      </c>
      <c r="E42" s="19">
        <f t="shared" si="2"/>
        <v>894.18612574536996</v>
      </c>
      <c r="F42" s="20">
        <f t="shared" si="3"/>
        <v>630718.02049650007</v>
      </c>
      <c r="G42" s="22"/>
    </row>
    <row r="43" spans="2:9" x14ac:dyDescent="0.35">
      <c r="B43" s="18">
        <v>24</v>
      </c>
      <c r="C43" s="19">
        <f t="shared" si="0"/>
        <v>4652.2787551477313</v>
      </c>
      <c r="D43" s="19">
        <f t="shared" si="1"/>
        <v>3752.7722219541765</v>
      </c>
      <c r="E43" s="19">
        <f t="shared" si="2"/>
        <v>899.50653319355501</v>
      </c>
      <c r="F43" s="20">
        <f t="shared" si="3"/>
        <v>629818.51396330656</v>
      </c>
      <c r="G43" s="22"/>
    </row>
    <row r="44" spans="2:9" x14ac:dyDescent="0.35">
      <c r="B44" s="18">
        <v>25</v>
      </c>
      <c r="C44" s="19">
        <f t="shared" si="0"/>
        <v>4652.2787551477313</v>
      </c>
      <c r="D44" s="19">
        <f t="shared" si="1"/>
        <v>3747.4201580816748</v>
      </c>
      <c r="E44" s="19">
        <f t="shared" si="2"/>
        <v>904.85859706605652</v>
      </c>
      <c r="F44" s="20">
        <f t="shared" si="3"/>
        <v>628913.65536624053</v>
      </c>
      <c r="G44" s="22"/>
    </row>
    <row r="45" spans="2:9" x14ac:dyDescent="0.35">
      <c r="B45" s="18">
        <v>26</v>
      </c>
      <c r="C45" s="19">
        <f t="shared" si="0"/>
        <v>4652.2787551477313</v>
      </c>
      <c r="D45" s="19">
        <f t="shared" si="1"/>
        <v>3742.0362494291317</v>
      </c>
      <c r="E45" s="19">
        <f t="shared" si="2"/>
        <v>910.24250571859966</v>
      </c>
      <c r="F45" s="20">
        <f t="shared" si="3"/>
        <v>628003.41286052193</v>
      </c>
      <c r="G45" s="22"/>
    </row>
    <row r="46" spans="2:9" x14ac:dyDescent="0.35">
      <c r="B46" s="18">
        <v>27</v>
      </c>
      <c r="C46" s="19">
        <f t="shared" si="0"/>
        <v>4652.2787551477313</v>
      </c>
      <c r="D46" s="19">
        <f t="shared" si="1"/>
        <v>3736.6203065201066</v>
      </c>
      <c r="E46" s="19">
        <f t="shared" si="2"/>
        <v>915.65844862762538</v>
      </c>
      <c r="F46" s="20">
        <f t="shared" si="3"/>
        <v>627087.75441189436</v>
      </c>
      <c r="G46" s="22"/>
    </row>
    <row r="47" spans="2:9" x14ac:dyDescent="0.35">
      <c r="B47" s="18">
        <v>28</v>
      </c>
      <c r="C47" s="19">
        <f t="shared" si="0"/>
        <v>4652.2787551477313</v>
      </c>
      <c r="D47" s="19">
        <f t="shared" si="1"/>
        <v>3731.1721387507719</v>
      </c>
      <c r="E47" s="19">
        <f t="shared" si="2"/>
        <v>921.10661639695968</v>
      </c>
      <c r="F47" s="20">
        <f t="shared" si="3"/>
        <v>626166.64779549744</v>
      </c>
      <c r="G47" s="22"/>
    </row>
    <row r="48" spans="2:9" x14ac:dyDescent="0.35">
      <c r="B48" s="18">
        <v>29</v>
      </c>
      <c r="C48" s="19">
        <f t="shared" si="0"/>
        <v>4652.2787551477313</v>
      </c>
      <c r="D48" s="19">
        <f t="shared" si="1"/>
        <v>3725.6915543832101</v>
      </c>
      <c r="E48" s="19">
        <f t="shared" si="2"/>
        <v>926.58720076452153</v>
      </c>
      <c r="F48" s="20">
        <f t="shared" si="3"/>
        <v>625240.06059473287</v>
      </c>
      <c r="G48" s="22"/>
    </row>
    <row r="49" spans="2:7" x14ac:dyDescent="0.35">
      <c r="B49" s="18">
        <v>30</v>
      </c>
      <c r="C49" s="19">
        <f t="shared" si="0"/>
        <v>4652.2787551477313</v>
      </c>
      <c r="D49" s="19">
        <f t="shared" si="1"/>
        <v>3720.1783605386609</v>
      </c>
      <c r="E49" s="19">
        <f t="shared" si="2"/>
        <v>932.10039460907058</v>
      </c>
      <c r="F49" s="20">
        <f t="shared" si="3"/>
        <v>624307.96020012384</v>
      </c>
      <c r="G49" s="22"/>
    </row>
    <row r="50" spans="2:7" x14ac:dyDescent="0.35">
      <c r="B50" s="18">
        <v>31</v>
      </c>
      <c r="C50" s="19">
        <f t="shared" si="0"/>
        <v>4652.2787551477313</v>
      </c>
      <c r="D50" s="19">
        <f t="shared" si="1"/>
        <v>3714.6323631907371</v>
      </c>
      <c r="E50" s="19">
        <f t="shared" si="2"/>
        <v>937.64639195699431</v>
      </c>
      <c r="F50" s="20">
        <f t="shared" si="3"/>
        <v>623370.31380816689</v>
      </c>
      <c r="G50" s="22"/>
    </row>
    <row r="51" spans="2:7" x14ac:dyDescent="0.35">
      <c r="B51" s="18">
        <v>32</v>
      </c>
      <c r="C51" s="19">
        <f t="shared" si="0"/>
        <v>4652.2787551477313</v>
      </c>
      <c r="D51" s="19">
        <f t="shared" si="1"/>
        <v>3709.0533671585927</v>
      </c>
      <c r="E51" s="19">
        <f t="shared" si="2"/>
        <v>943.22538798913865</v>
      </c>
      <c r="F51" s="20">
        <f t="shared" si="3"/>
        <v>622427.08842017769</v>
      </c>
      <c r="G51" s="22"/>
    </row>
    <row r="52" spans="2:7" x14ac:dyDescent="0.35">
      <c r="B52" s="18">
        <v>33</v>
      </c>
      <c r="C52" s="19">
        <f t="shared" si="0"/>
        <v>4652.2787551477313</v>
      </c>
      <c r="D52" s="19">
        <f t="shared" si="1"/>
        <v>3703.4411761000574</v>
      </c>
      <c r="E52" s="19">
        <f t="shared" si="2"/>
        <v>948.83757904767401</v>
      </c>
      <c r="F52" s="20">
        <f t="shared" si="3"/>
        <v>621478.25084113004</v>
      </c>
      <c r="G52" s="22"/>
    </row>
    <row r="53" spans="2:7" x14ac:dyDescent="0.35">
      <c r="B53" s="18">
        <v>34</v>
      </c>
      <c r="C53" s="19">
        <f t="shared" si="0"/>
        <v>4652.2787551477313</v>
      </c>
      <c r="D53" s="19">
        <f t="shared" si="1"/>
        <v>3697.7955925047231</v>
      </c>
      <c r="E53" s="19">
        <f t="shared" si="2"/>
        <v>954.48316264300763</v>
      </c>
      <c r="F53" s="20">
        <f t="shared" si="3"/>
        <v>620523.767678487</v>
      </c>
      <c r="G53" s="22"/>
    </row>
    <row r="54" spans="2:7" x14ac:dyDescent="0.35">
      <c r="B54" s="18">
        <v>35</v>
      </c>
      <c r="C54" s="19">
        <f t="shared" si="0"/>
        <v>4652.2787551477313</v>
      </c>
      <c r="D54" s="19">
        <f t="shared" si="1"/>
        <v>3692.1164176869979</v>
      </c>
      <c r="E54" s="19">
        <f t="shared" si="2"/>
        <v>960.16233746073351</v>
      </c>
      <c r="F54" s="20">
        <f t="shared" si="3"/>
        <v>619563.60534102621</v>
      </c>
      <c r="G54" s="22"/>
    </row>
    <row r="55" spans="2:7" x14ac:dyDescent="0.35">
      <c r="B55" s="18">
        <v>36</v>
      </c>
      <c r="C55" s="19">
        <f t="shared" si="0"/>
        <v>4652.2787551477313</v>
      </c>
      <c r="D55" s="19">
        <f t="shared" si="1"/>
        <v>3686.4034517791069</v>
      </c>
      <c r="E55" s="19">
        <f t="shared" si="2"/>
        <v>965.87530336862505</v>
      </c>
      <c r="F55" s="20">
        <f t="shared" si="3"/>
        <v>618597.73003765754</v>
      </c>
      <c r="G55" s="22"/>
    </row>
    <row r="56" spans="2:7" x14ac:dyDescent="0.35">
      <c r="B56" s="18">
        <v>37</v>
      </c>
      <c r="C56" s="19">
        <f t="shared" si="0"/>
        <v>4652.2787551477313</v>
      </c>
      <c r="D56" s="19">
        <f t="shared" si="1"/>
        <v>3680.6564937240632</v>
      </c>
      <c r="E56" s="19">
        <f t="shared" si="2"/>
        <v>971.62226142366808</v>
      </c>
      <c r="F56" s="20">
        <f t="shared" si="3"/>
        <v>617626.10777623393</v>
      </c>
      <c r="G56" s="22"/>
    </row>
    <row r="57" spans="2:7" x14ac:dyDescent="0.35">
      <c r="B57" s="18">
        <v>38</v>
      </c>
      <c r="C57" s="19">
        <f t="shared" si="0"/>
        <v>4652.2787551477313</v>
      </c>
      <c r="D57" s="19">
        <f t="shared" si="1"/>
        <v>3674.8753412685928</v>
      </c>
      <c r="E57" s="19">
        <f t="shared" si="2"/>
        <v>977.40341387913918</v>
      </c>
      <c r="F57" s="20">
        <f t="shared" si="3"/>
        <v>616648.70436235482</v>
      </c>
      <c r="G57" s="22"/>
    </row>
    <row r="58" spans="2:7" x14ac:dyDescent="0.35">
      <c r="B58" s="18">
        <v>39</v>
      </c>
      <c r="C58" s="19">
        <f t="shared" si="0"/>
        <v>4652.2787551477313</v>
      </c>
      <c r="D58" s="19">
        <f t="shared" si="1"/>
        <v>3669.0597909560115</v>
      </c>
      <c r="E58" s="19">
        <f t="shared" si="2"/>
        <v>983.21896419171992</v>
      </c>
      <c r="F58" s="20">
        <f t="shared" si="3"/>
        <v>615665.48539816309</v>
      </c>
      <c r="G58" s="22"/>
    </row>
    <row r="59" spans="2:7" x14ac:dyDescent="0.35">
      <c r="B59" s="18">
        <v>40</v>
      </c>
      <c r="C59" s="19">
        <f t="shared" si="0"/>
        <v>4652.2787551477313</v>
      </c>
      <c r="D59" s="19">
        <f t="shared" si="1"/>
        <v>3663.2096381190709</v>
      </c>
      <c r="E59" s="19">
        <f t="shared" si="2"/>
        <v>989.0691170286608</v>
      </c>
      <c r="F59" s="20">
        <f t="shared" si="3"/>
        <v>614676.41628113447</v>
      </c>
      <c r="G59" s="22"/>
    </row>
    <row r="60" spans="2:7" x14ac:dyDescent="0.35">
      <c r="B60" s="18">
        <v>41</v>
      </c>
      <c r="C60" s="19">
        <f t="shared" si="0"/>
        <v>4652.2787551477313</v>
      </c>
      <c r="D60" s="19">
        <f t="shared" si="1"/>
        <v>3657.3246768727504</v>
      </c>
      <c r="E60" s="19">
        <f t="shared" si="2"/>
        <v>994.95407827498127</v>
      </c>
      <c r="F60" s="20">
        <f t="shared" si="3"/>
        <v>613681.46220285946</v>
      </c>
      <c r="G60" s="22"/>
    </row>
    <row r="61" spans="2:7" x14ac:dyDescent="0.35">
      <c r="B61" s="18">
        <v>42</v>
      </c>
      <c r="C61" s="19">
        <f t="shared" si="0"/>
        <v>4652.2787551477313</v>
      </c>
      <c r="D61" s="19">
        <f t="shared" si="1"/>
        <v>3651.4047001070139</v>
      </c>
      <c r="E61" s="19">
        <f t="shared" si="2"/>
        <v>1000.8740550407174</v>
      </c>
      <c r="F61" s="20">
        <f t="shared" si="3"/>
        <v>612680.58814781869</v>
      </c>
      <c r="G61" s="22"/>
    </row>
    <row r="62" spans="2:7" x14ac:dyDescent="0.35">
      <c r="B62" s="18">
        <v>43</v>
      </c>
      <c r="C62" s="19">
        <f t="shared" si="0"/>
        <v>4652.2787551477313</v>
      </c>
      <c r="D62" s="19">
        <f t="shared" si="1"/>
        <v>3645.4494994795223</v>
      </c>
      <c r="E62" s="19">
        <f t="shared" si="2"/>
        <v>1006.8292556682096</v>
      </c>
      <c r="F62" s="20">
        <f t="shared" si="3"/>
        <v>611673.75889215048</v>
      </c>
      <c r="G62" s="22"/>
    </row>
    <row r="63" spans="2:7" x14ac:dyDescent="0.35">
      <c r="B63" s="18">
        <v>44</v>
      </c>
      <c r="C63" s="19">
        <f t="shared" si="0"/>
        <v>4652.2787551477313</v>
      </c>
      <c r="D63" s="19">
        <f t="shared" si="1"/>
        <v>3639.4588654082963</v>
      </c>
      <c r="E63" s="19">
        <f t="shared" si="2"/>
        <v>1012.8198897394354</v>
      </c>
      <c r="F63" s="20">
        <f t="shared" si="3"/>
        <v>610660.93900241109</v>
      </c>
      <c r="G63" s="22"/>
    </row>
    <row r="64" spans="2:7" x14ac:dyDescent="0.35">
      <c r="B64" s="18">
        <v>45</v>
      </c>
      <c r="C64" s="19">
        <f t="shared" si="0"/>
        <v>4652.2787551477313</v>
      </c>
      <c r="D64" s="19">
        <f t="shared" si="1"/>
        <v>3633.4325870643461</v>
      </c>
      <c r="E64" s="19">
        <f t="shared" si="2"/>
        <v>1018.8461680833852</v>
      </c>
      <c r="F64" s="20">
        <f t="shared" si="3"/>
        <v>609642.09283432772</v>
      </c>
      <c r="G64" s="22"/>
    </row>
    <row r="65" spans="2:7" x14ac:dyDescent="0.35">
      <c r="B65" s="18">
        <v>46</v>
      </c>
      <c r="C65" s="19">
        <f t="shared" si="0"/>
        <v>4652.2787551477313</v>
      </c>
      <c r="D65" s="19">
        <f t="shared" si="1"/>
        <v>3627.37045236425</v>
      </c>
      <c r="E65" s="19">
        <f t="shared" si="2"/>
        <v>1024.9083027834813</v>
      </c>
      <c r="F65" s="20">
        <f t="shared" si="3"/>
        <v>608617.18453154422</v>
      </c>
      <c r="G65" s="22"/>
    </row>
    <row r="66" spans="2:7" x14ac:dyDescent="0.35">
      <c r="B66" s="18">
        <v>47</v>
      </c>
      <c r="C66" s="19">
        <f t="shared" si="0"/>
        <v>4652.2787551477313</v>
      </c>
      <c r="D66" s="19">
        <f t="shared" si="1"/>
        <v>3621.2722479626882</v>
      </c>
      <c r="E66" s="19">
        <f t="shared" si="2"/>
        <v>1031.0065071850429</v>
      </c>
      <c r="F66" s="20">
        <f t="shared" si="3"/>
        <v>607586.17802435916</v>
      </c>
      <c r="G66" s="22"/>
    </row>
    <row r="67" spans="2:7" x14ac:dyDescent="0.35">
      <c r="B67" s="18">
        <v>48</v>
      </c>
      <c r="C67" s="19">
        <f t="shared" si="0"/>
        <v>4652.2787551477313</v>
      </c>
      <c r="D67" s="19">
        <f t="shared" si="1"/>
        <v>3615.1377592449371</v>
      </c>
      <c r="E67" s="19">
        <f t="shared" si="2"/>
        <v>1037.140995902794</v>
      </c>
      <c r="F67" s="20">
        <f t="shared" si="3"/>
        <v>606549.03702845634</v>
      </c>
      <c r="G67" s="22"/>
    </row>
    <row r="68" spans="2:7" x14ac:dyDescent="0.35">
      <c r="B68" s="18">
        <v>49</v>
      </c>
      <c r="C68" s="19">
        <f t="shared" si="0"/>
        <v>4652.2787551477313</v>
      </c>
      <c r="D68" s="19">
        <f t="shared" si="1"/>
        <v>3608.9667703193154</v>
      </c>
      <c r="E68" s="19">
        <f t="shared" si="2"/>
        <v>1043.3119848284157</v>
      </c>
      <c r="F68" s="20">
        <f t="shared" si="3"/>
        <v>605505.7250436279</v>
      </c>
      <c r="G68" s="22"/>
    </row>
    <row r="69" spans="2:7" x14ac:dyDescent="0.35">
      <c r="B69" s="18">
        <v>50</v>
      </c>
      <c r="C69" s="19">
        <f t="shared" si="0"/>
        <v>4652.2787551477313</v>
      </c>
      <c r="D69" s="19">
        <f t="shared" si="1"/>
        <v>3602.7590640095868</v>
      </c>
      <c r="E69" s="19">
        <f t="shared" si="2"/>
        <v>1049.5196911381447</v>
      </c>
      <c r="F69" s="20">
        <f t="shared" si="3"/>
        <v>604456.20535248972</v>
      </c>
      <c r="G69" s="22"/>
    </row>
    <row r="70" spans="2:7" x14ac:dyDescent="0.35">
      <c r="B70" s="18">
        <v>51</v>
      </c>
      <c r="C70" s="19">
        <f t="shared" si="0"/>
        <v>4652.2787551477313</v>
      </c>
      <c r="D70" s="19">
        <f t="shared" si="1"/>
        <v>3596.5144218473147</v>
      </c>
      <c r="E70" s="19">
        <f t="shared" si="2"/>
        <v>1055.7643333004166</v>
      </c>
      <c r="F70" s="20">
        <f t="shared" si="3"/>
        <v>603400.44101918931</v>
      </c>
      <c r="G70" s="22"/>
    </row>
    <row r="71" spans="2:7" x14ac:dyDescent="0.35">
      <c r="B71" s="18">
        <v>52</v>
      </c>
      <c r="C71" s="19">
        <f t="shared" si="0"/>
        <v>4652.2787551477313</v>
      </c>
      <c r="D71" s="19">
        <f t="shared" si="1"/>
        <v>3590.2326240641773</v>
      </c>
      <c r="E71" s="19">
        <f t="shared" si="2"/>
        <v>1062.046131083554</v>
      </c>
      <c r="F71" s="20">
        <f t="shared" si="3"/>
        <v>602338.3948881058</v>
      </c>
      <c r="G71" s="22"/>
    </row>
    <row r="72" spans="2:7" x14ac:dyDescent="0.35">
      <c r="B72" s="18">
        <v>53</v>
      </c>
      <c r="C72" s="19">
        <f t="shared" si="0"/>
        <v>4652.2787551477313</v>
      </c>
      <c r="D72" s="19">
        <f t="shared" si="1"/>
        <v>3583.9134495842304</v>
      </c>
      <c r="E72" s="19">
        <f t="shared" si="2"/>
        <v>1068.3653055635014</v>
      </c>
      <c r="F72" s="20">
        <f t="shared" si="3"/>
        <v>601270.02958254225</v>
      </c>
      <c r="G72" s="22"/>
    </row>
    <row r="73" spans="2:7" x14ac:dyDescent="0.35">
      <c r="B73" s="18">
        <v>54</v>
      </c>
      <c r="C73" s="19">
        <f t="shared" si="0"/>
        <v>4652.2787551477313</v>
      </c>
      <c r="D73" s="19">
        <f t="shared" si="1"/>
        <v>3577.5566760161273</v>
      </c>
      <c r="E73" s="19">
        <f t="shared" si="2"/>
        <v>1074.722079131604</v>
      </c>
      <c r="F73" s="20">
        <f t="shared" si="3"/>
        <v>600195.30750341062</v>
      </c>
      <c r="G73" s="22"/>
    </row>
    <row r="74" spans="2:7" x14ac:dyDescent="0.35">
      <c r="B74" s="18">
        <v>55</v>
      </c>
      <c r="C74" s="19">
        <f t="shared" si="0"/>
        <v>4652.2787551477313</v>
      </c>
      <c r="D74" s="19">
        <f t="shared" si="1"/>
        <v>3571.1620796452949</v>
      </c>
      <c r="E74" s="19">
        <f t="shared" si="2"/>
        <v>1081.1166755024371</v>
      </c>
      <c r="F74" s="20">
        <f t="shared" si="3"/>
        <v>599114.19082790823</v>
      </c>
      <c r="G74" s="22"/>
    </row>
    <row r="75" spans="2:7" x14ac:dyDescent="0.35">
      <c r="B75" s="18">
        <v>56</v>
      </c>
      <c r="C75" s="19">
        <f t="shared" si="0"/>
        <v>4652.2787551477313</v>
      </c>
      <c r="D75" s="19">
        <f t="shared" si="1"/>
        <v>3564.7294354260548</v>
      </c>
      <c r="E75" s="19">
        <f t="shared" si="2"/>
        <v>1087.5493197216767</v>
      </c>
      <c r="F75" s="20">
        <f t="shared" si="3"/>
        <v>598026.64150818659</v>
      </c>
      <c r="G75" s="22"/>
    </row>
    <row r="76" spans="2:7" x14ac:dyDescent="0.35">
      <c r="B76" s="18">
        <v>57</v>
      </c>
      <c r="C76" s="19">
        <f t="shared" si="0"/>
        <v>4652.2787551477313</v>
      </c>
      <c r="D76" s="19">
        <f t="shared" si="1"/>
        <v>3558.2585169737113</v>
      </c>
      <c r="E76" s="19">
        <f t="shared" si="2"/>
        <v>1094.0202381740207</v>
      </c>
      <c r="F76" s="20">
        <f t="shared" si="3"/>
        <v>596932.62127001258</v>
      </c>
      <c r="G76" s="22"/>
    </row>
    <row r="77" spans="2:7" x14ac:dyDescent="0.35">
      <c r="B77" s="18">
        <v>58</v>
      </c>
      <c r="C77" s="19">
        <f t="shared" si="0"/>
        <v>4652.2787551477313</v>
      </c>
      <c r="D77" s="19">
        <f t="shared" si="1"/>
        <v>3551.7490965565753</v>
      </c>
      <c r="E77" s="19">
        <f t="shared" si="2"/>
        <v>1100.529658591156</v>
      </c>
      <c r="F77" s="20">
        <f t="shared" si="3"/>
        <v>595832.09161142143</v>
      </c>
      <c r="G77" s="22"/>
    </row>
    <row r="78" spans="2:7" x14ac:dyDescent="0.35">
      <c r="B78" s="18">
        <v>59</v>
      </c>
      <c r="C78" s="19">
        <f t="shared" si="0"/>
        <v>4652.2787551477313</v>
      </c>
      <c r="D78" s="19">
        <f t="shared" si="1"/>
        <v>3545.2009450879586</v>
      </c>
      <c r="E78" s="19">
        <f t="shared" si="2"/>
        <v>1107.0778100597736</v>
      </c>
      <c r="F78" s="20">
        <f t="shared" si="3"/>
        <v>594725.01380136167</v>
      </c>
      <c r="G78" s="22"/>
    </row>
    <row r="79" spans="2:7" x14ac:dyDescent="0.35">
      <c r="B79" s="18">
        <v>60</v>
      </c>
      <c r="C79" s="19">
        <f t="shared" si="0"/>
        <v>4652.2787551477313</v>
      </c>
      <c r="D79" s="19">
        <f t="shared" si="1"/>
        <v>3538.613832118102</v>
      </c>
      <c r="E79" s="19">
        <f t="shared" si="2"/>
        <v>1113.6649230296289</v>
      </c>
      <c r="F79" s="20">
        <f t="shared" si="3"/>
        <v>593611.34887833206</v>
      </c>
      <c r="G79" s="22"/>
    </row>
    <row r="80" spans="2:7" x14ac:dyDescent="0.35">
      <c r="B80" s="18">
        <v>61</v>
      </c>
      <c r="C80" s="19">
        <f t="shared" si="0"/>
        <v>4652.2787551477313</v>
      </c>
      <c r="D80" s="19">
        <f t="shared" si="1"/>
        <v>3531.9875258260759</v>
      </c>
      <c r="E80" s="19">
        <f t="shared" si="2"/>
        <v>1120.2912293216555</v>
      </c>
      <c r="F80" s="20">
        <f t="shared" si="3"/>
        <v>592491.05764901044</v>
      </c>
      <c r="G80" s="22"/>
    </row>
    <row r="81" spans="2:7" x14ac:dyDescent="0.35">
      <c r="B81" s="18">
        <v>62</v>
      </c>
      <c r="C81" s="19">
        <f t="shared" si="0"/>
        <v>4652.2787551477313</v>
      </c>
      <c r="D81" s="19">
        <f t="shared" si="1"/>
        <v>3525.3217930116125</v>
      </c>
      <c r="E81" s="19">
        <f t="shared" si="2"/>
        <v>1126.9569621361193</v>
      </c>
      <c r="F81" s="20">
        <f t="shared" si="3"/>
        <v>591364.10068687436</v>
      </c>
      <c r="G81" s="22"/>
    </row>
    <row r="82" spans="2:7" x14ac:dyDescent="0.35">
      <c r="B82" s="18">
        <v>63</v>
      </c>
      <c r="C82" s="19">
        <f t="shared" si="0"/>
        <v>4652.2787551477313</v>
      </c>
      <c r="D82" s="19">
        <f t="shared" si="1"/>
        <v>3518.6163990869018</v>
      </c>
      <c r="E82" s="19">
        <f t="shared" si="2"/>
        <v>1133.6623560608293</v>
      </c>
      <c r="F82" s="20">
        <f t="shared" si="3"/>
        <v>590230.43833081354</v>
      </c>
      <c r="G82" s="22"/>
    </row>
    <row r="83" spans="2:7" x14ac:dyDescent="0.35">
      <c r="B83" s="18">
        <v>64</v>
      </c>
      <c r="C83" s="19">
        <f t="shared" si="0"/>
        <v>4652.2787551477313</v>
      </c>
      <c r="D83" s="19">
        <f t="shared" si="1"/>
        <v>3511.8711080683402</v>
      </c>
      <c r="E83" s="19">
        <f t="shared" si="2"/>
        <v>1140.4076470793909</v>
      </c>
      <c r="F83" s="20">
        <f t="shared" si="3"/>
        <v>589090.0306837341</v>
      </c>
      <c r="G83" s="22"/>
    </row>
    <row r="84" spans="2:7" x14ac:dyDescent="0.35">
      <c r="B84" s="18">
        <v>65</v>
      </c>
      <c r="C84" s="19">
        <f t="shared" ref="C84:C147" si="4">IF(ROUND(F83,5)&gt;0,E$9,0)</f>
        <v>4652.2787551477313</v>
      </c>
      <c r="D84" s="19">
        <f t="shared" ref="D84:D147" si="5">IF(C84&gt;0,IPMT(E$6/12,B84,E$5*12,-E$4),0)</f>
        <v>3505.0856825682181</v>
      </c>
      <c r="E84" s="19">
        <f t="shared" ref="E84:E147" si="6">IF(C84&gt;0,PPMT(E$6/12,B84,E$5*12,-E$4),0)</f>
        <v>1147.1930725795135</v>
      </c>
      <c r="F84" s="20">
        <f t="shared" ref="F84:F147" si="7">IF(ROUND(F83,5)&gt;0,F83-E84,0)</f>
        <v>587942.83761115454</v>
      </c>
      <c r="G84" s="22"/>
    </row>
    <row r="85" spans="2:7" x14ac:dyDescent="0.35">
      <c r="B85" s="18">
        <v>66</v>
      </c>
      <c r="C85" s="19">
        <f t="shared" si="4"/>
        <v>4652.2787551477313</v>
      </c>
      <c r="D85" s="19">
        <f t="shared" si="5"/>
        <v>3498.2598837863698</v>
      </c>
      <c r="E85" s="19">
        <f t="shared" si="6"/>
        <v>1154.0188713613616</v>
      </c>
      <c r="F85" s="20">
        <f t="shared" si="7"/>
        <v>586788.81873979315</v>
      </c>
      <c r="G85" s="22"/>
    </row>
    <row r="86" spans="2:7" x14ac:dyDescent="0.35">
      <c r="B86" s="18">
        <v>67</v>
      </c>
      <c r="C86" s="19">
        <f t="shared" si="4"/>
        <v>4652.2787551477313</v>
      </c>
      <c r="D86" s="19">
        <f t="shared" si="5"/>
        <v>3491.3934715017695</v>
      </c>
      <c r="E86" s="19">
        <f t="shared" si="6"/>
        <v>1160.8852836459619</v>
      </c>
      <c r="F86" s="20">
        <f t="shared" si="7"/>
        <v>585627.93345614721</v>
      </c>
      <c r="G86" s="22"/>
    </row>
    <row r="87" spans="2:7" x14ac:dyDescent="0.35">
      <c r="B87" s="18">
        <v>68</v>
      </c>
      <c r="C87" s="19">
        <f t="shared" si="4"/>
        <v>4652.2787551477313</v>
      </c>
      <c r="D87" s="19">
        <f t="shared" si="5"/>
        <v>3484.486204064076</v>
      </c>
      <c r="E87" s="19">
        <f t="shared" si="6"/>
        <v>1167.7925510836549</v>
      </c>
      <c r="F87" s="20">
        <f t="shared" si="7"/>
        <v>584460.1409050636</v>
      </c>
      <c r="G87" s="22"/>
    </row>
    <row r="88" spans="2:7" x14ac:dyDescent="0.35">
      <c r="B88" s="18">
        <v>69</v>
      </c>
      <c r="C88" s="19">
        <f t="shared" si="4"/>
        <v>4652.2787551477313</v>
      </c>
      <c r="D88" s="19">
        <f t="shared" si="5"/>
        <v>3477.537838385128</v>
      </c>
      <c r="E88" s="19">
        <f t="shared" si="6"/>
        <v>1174.7409167626029</v>
      </c>
      <c r="F88" s="20">
        <f t="shared" si="7"/>
        <v>583285.39998830098</v>
      </c>
      <c r="G88" s="22"/>
    </row>
    <row r="89" spans="2:7" x14ac:dyDescent="0.35">
      <c r="B89" s="18">
        <v>70</v>
      </c>
      <c r="C89" s="19">
        <f t="shared" si="4"/>
        <v>4652.2787551477313</v>
      </c>
      <c r="D89" s="19">
        <f t="shared" si="5"/>
        <v>3470.548129930392</v>
      </c>
      <c r="E89" s="19">
        <f t="shared" si="6"/>
        <v>1181.7306252173403</v>
      </c>
      <c r="F89" s="20">
        <f t="shared" si="7"/>
        <v>582103.66936308367</v>
      </c>
      <c r="G89" s="22"/>
    </row>
    <row r="90" spans="2:7" x14ac:dyDescent="0.35">
      <c r="B90" s="18">
        <v>71</v>
      </c>
      <c r="C90" s="19">
        <f t="shared" si="4"/>
        <v>4652.2787551477313</v>
      </c>
      <c r="D90" s="19">
        <f t="shared" si="5"/>
        <v>3463.5168327103474</v>
      </c>
      <c r="E90" s="19">
        <f t="shared" si="6"/>
        <v>1188.7619224373836</v>
      </c>
      <c r="F90" s="20">
        <f t="shared" si="7"/>
        <v>580914.90744064632</v>
      </c>
      <c r="G90" s="22"/>
    </row>
    <row r="91" spans="2:7" x14ac:dyDescent="0.35">
      <c r="B91" s="18">
        <v>72</v>
      </c>
      <c r="C91" s="19">
        <f t="shared" si="4"/>
        <v>4652.2787551477313</v>
      </c>
      <c r="D91" s="19">
        <f t="shared" si="5"/>
        <v>3456.4436992718452</v>
      </c>
      <c r="E91" s="19">
        <f t="shared" si="6"/>
        <v>1195.8350558758857</v>
      </c>
      <c r="F91" s="20">
        <f t="shared" si="7"/>
        <v>579719.07238477038</v>
      </c>
      <c r="G91" s="22"/>
    </row>
    <row r="92" spans="2:7" x14ac:dyDescent="0.35">
      <c r="B92" s="18">
        <v>73</v>
      </c>
      <c r="C92" s="19">
        <f t="shared" si="4"/>
        <v>4652.2787551477313</v>
      </c>
      <c r="D92" s="19">
        <f t="shared" si="5"/>
        <v>3449.3284806893839</v>
      </c>
      <c r="E92" s="19">
        <f t="shared" si="6"/>
        <v>1202.9502744583476</v>
      </c>
      <c r="F92" s="20">
        <f t="shared" si="7"/>
        <v>578516.12211031199</v>
      </c>
      <c r="G92" s="22"/>
    </row>
    <row r="93" spans="2:7" x14ac:dyDescent="0.35">
      <c r="B93" s="18">
        <v>74</v>
      </c>
      <c r="C93" s="19">
        <f t="shared" si="4"/>
        <v>4652.2787551477313</v>
      </c>
      <c r="D93" s="19">
        <f t="shared" si="5"/>
        <v>3442.1709265563568</v>
      </c>
      <c r="E93" s="19">
        <f t="shared" si="6"/>
        <v>1210.1078285913748</v>
      </c>
      <c r="F93" s="20">
        <f t="shared" si="7"/>
        <v>577306.01428172062</v>
      </c>
      <c r="G93" s="22"/>
    </row>
    <row r="94" spans="2:7" x14ac:dyDescent="0.35">
      <c r="B94" s="18">
        <v>75</v>
      </c>
      <c r="C94" s="19">
        <f t="shared" si="4"/>
        <v>4652.2787551477313</v>
      </c>
      <c r="D94" s="19">
        <f t="shared" si="5"/>
        <v>3434.9707849762381</v>
      </c>
      <c r="E94" s="19">
        <f t="shared" si="6"/>
        <v>1217.3079701714935</v>
      </c>
      <c r="F94" s="20">
        <f t="shared" si="7"/>
        <v>576088.70631154918</v>
      </c>
      <c r="G94" s="22"/>
    </row>
    <row r="95" spans="2:7" x14ac:dyDescent="0.35">
      <c r="B95" s="18">
        <v>76</v>
      </c>
      <c r="C95" s="19">
        <f t="shared" si="4"/>
        <v>4652.2787551477313</v>
      </c>
      <c r="D95" s="19">
        <f t="shared" si="5"/>
        <v>3427.727802553718</v>
      </c>
      <c r="E95" s="19">
        <f t="shared" si="6"/>
        <v>1224.5509525940138</v>
      </c>
      <c r="F95" s="20">
        <f t="shared" si="7"/>
        <v>574864.15535895515</v>
      </c>
      <c r="G95" s="22"/>
    </row>
    <row r="96" spans="2:7" x14ac:dyDescent="0.35">
      <c r="B96" s="18">
        <v>77</v>
      </c>
      <c r="C96" s="19">
        <f t="shared" si="4"/>
        <v>4652.2787551477313</v>
      </c>
      <c r="D96" s="19">
        <f t="shared" si="5"/>
        <v>3420.4417243857833</v>
      </c>
      <c r="E96" s="19">
        <f t="shared" si="6"/>
        <v>1231.8370307619482</v>
      </c>
      <c r="F96" s="20">
        <f t="shared" si="7"/>
        <v>573632.31832819316</v>
      </c>
      <c r="G96" s="22"/>
    </row>
    <row r="97" spans="2:7" x14ac:dyDescent="0.35">
      <c r="B97" s="18">
        <v>78</v>
      </c>
      <c r="C97" s="19">
        <f t="shared" si="4"/>
        <v>4652.2787551477313</v>
      </c>
      <c r="D97" s="19">
        <f t="shared" si="5"/>
        <v>3413.1122940527503</v>
      </c>
      <c r="E97" s="19">
        <f t="shared" si="6"/>
        <v>1239.1664610949815</v>
      </c>
      <c r="F97" s="20">
        <f t="shared" si="7"/>
        <v>572393.15186709817</v>
      </c>
      <c r="G97" s="22"/>
    </row>
    <row r="98" spans="2:7" x14ac:dyDescent="0.35">
      <c r="B98" s="18">
        <v>79</v>
      </c>
      <c r="C98" s="19">
        <f t="shared" si="4"/>
        <v>4652.2787551477313</v>
      </c>
      <c r="D98" s="19">
        <f t="shared" si="5"/>
        <v>3405.7392536092343</v>
      </c>
      <c r="E98" s="19">
        <f t="shared" si="6"/>
        <v>1246.5395015384968</v>
      </c>
      <c r="F98" s="20">
        <f t="shared" si="7"/>
        <v>571146.61236555967</v>
      </c>
      <c r="G98" s="22"/>
    </row>
    <row r="99" spans="2:7" x14ac:dyDescent="0.35">
      <c r="B99" s="18">
        <v>80</v>
      </c>
      <c r="C99" s="19">
        <f t="shared" si="4"/>
        <v>4652.2787551477313</v>
      </c>
      <c r="D99" s="19">
        <f t="shared" si="5"/>
        <v>3398.3223435750801</v>
      </c>
      <c r="E99" s="19">
        <f t="shared" si="6"/>
        <v>1253.9564115726512</v>
      </c>
      <c r="F99" s="20">
        <f t="shared" si="7"/>
        <v>569892.65595398704</v>
      </c>
      <c r="G99" s="22"/>
    </row>
    <row r="100" spans="2:7" x14ac:dyDescent="0.35">
      <c r="B100" s="18">
        <v>81</v>
      </c>
      <c r="C100" s="19">
        <f t="shared" si="4"/>
        <v>4652.2787551477313</v>
      </c>
      <c r="D100" s="19">
        <f t="shared" si="5"/>
        <v>3390.8613029262237</v>
      </c>
      <c r="E100" s="19">
        <f t="shared" si="6"/>
        <v>1261.417452221508</v>
      </c>
      <c r="F100" s="20">
        <f t="shared" si="7"/>
        <v>568631.23850176553</v>
      </c>
      <c r="G100" s="22"/>
    </row>
    <row r="101" spans="2:7" x14ac:dyDescent="0.35">
      <c r="B101" s="18">
        <v>82</v>
      </c>
      <c r="C101" s="19">
        <f t="shared" si="4"/>
        <v>4652.2787551477313</v>
      </c>
      <c r="D101" s="19">
        <f t="shared" si="5"/>
        <v>3383.3558690855057</v>
      </c>
      <c r="E101" s="19">
        <f t="shared" si="6"/>
        <v>1268.9228860622261</v>
      </c>
      <c r="F101" s="20">
        <f t="shared" si="7"/>
        <v>567362.31561570335</v>
      </c>
      <c r="G101" s="22"/>
    </row>
    <row r="102" spans="2:7" x14ac:dyDescent="0.35">
      <c r="B102" s="18">
        <v>83</v>
      </c>
      <c r="C102" s="19">
        <f t="shared" si="4"/>
        <v>4652.2787551477313</v>
      </c>
      <c r="D102" s="19">
        <f t="shared" si="5"/>
        <v>3375.8057779134351</v>
      </c>
      <c r="E102" s="19">
        <f t="shared" si="6"/>
        <v>1276.4729772342962</v>
      </c>
      <c r="F102" s="20">
        <f t="shared" si="7"/>
        <v>566085.84263846907</v>
      </c>
      <c r="G102" s="22"/>
    </row>
    <row r="103" spans="2:7" x14ac:dyDescent="0.35">
      <c r="B103" s="18">
        <v>84</v>
      </c>
      <c r="C103" s="19">
        <f t="shared" si="4"/>
        <v>4652.2787551477313</v>
      </c>
      <c r="D103" s="19">
        <f t="shared" si="5"/>
        <v>3368.2107636988912</v>
      </c>
      <c r="E103" s="19">
        <f t="shared" si="6"/>
        <v>1284.0679914488405</v>
      </c>
      <c r="F103" s="20">
        <f t="shared" si="7"/>
        <v>564801.77464702027</v>
      </c>
      <c r="G103" s="22"/>
    </row>
    <row r="104" spans="2:7" x14ac:dyDescent="0.35">
      <c r="B104" s="18">
        <v>85</v>
      </c>
      <c r="C104" s="19">
        <f t="shared" si="4"/>
        <v>4652.2787551477313</v>
      </c>
      <c r="D104" s="19">
        <f t="shared" si="5"/>
        <v>3360.5705591497708</v>
      </c>
      <c r="E104" s="19">
        <f t="shared" si="6"/>
        <v>1291.708195997961</v>
      </c>
      <c r="F104" s="20">
        <f t="shared" si="7"/>
        <v>563510.06645102229</v>
      </c>
      <c r="G104" s="22"/>
    </row>
    <row r="105" spans="2:7" x14ac:dyDescent="0.35">
      <c r="B105" s="18">
        <v>86</v>
      </c>
      <c r="C105" s="19">
        <f t="shared" si="4"/>
        <v>4652.2787551477313</v>
      </c>
      <c r="D105" s="19">
        <f t="shared" si="5"/>
        <v>3352.8848953835827</v>
      </c>
      <c r="E105" s="19">
        <f t="shared" si="6"/>
        <v>1299.3938597641491</v>
      </c>
      <c r="F105" s="20">
        <f t="shared" si="7"/>
        <v>562210.67259125819</v>
      </c>
      <c r="G105" s="22"/>
    </row>
    <row r="106" spans="2:7" x14ac:dyDescent="0.35">
      <c r="B106" s="18">
        <v>87</v>
      </c>
      <c r="C106" s="19">
        <f t="shared" si="4"/>
        <v>4652.2787551477313</v>
      </c>
      <c r="D106" s="19">
        <f t="shared" si="5"/>
        <v>3345.153501917986</v>
      </c>
      <c r="E106" s="19">
        <f t="shared" si="6"/>
        <v>1307.1252532297456</v>
      </c>
      <c r="F106" s="20">
        <f t="shared" si="7"/>
        <v>560903.54733802844</v>
      </c>
      <c r="G106" s="22"/>
    </row>
    <row r="107" spans="2:7" x14ac:dyDescent="0.35">
      <c r="B107" s="18">
        <v>88</v>
      </c>
      <c r="C107" s="19">
        <f t="shared" si="4"/>
        <v>4652.2787551477313</v>
      </c>
      <c r="D107" s="19">
        <f t="shared" si="5"/>
        <v>3337.3761066612688</v>
      </c>
      <c r="E107" s="19">
        <f t="shared" si="6"/>
        <v>1314.9026484864626</v>
      </c>
      <c r="F107" s="20">
        <f t="shared" si="7"/>
        <v>559588.64468954201</v>
      </c>
      <c r="G107" s="22"/>
    </row>
    <row r="108" spans="2:7" x14ac:dyDescent="0.35">
      <c r="B108" s="18">
        <v>89</v>
      </c>
      <c r="C108" s="19">
        <f t="shared" si="4"/>
        <v>4652.2787551477313</v>
      </c>
      <c r="D108" s="19">
        <f t="shared" si="5"/>
        <v>3329.5524359027745</v>
      </c>
      <c r="E108" s="19">
        <f t="shared" si="6"/>
        <v>1322.726319244957</v>
      </c>
      <c r="F108" s="20">
        <f t="shared" si="7"/>
        <v>558265.91837029706</v>
      </c>
      <c r="G108" s="22"/>
    </row>
    <row r="109" spans="2:7" x14ac:dyDescent="0.35">
      <c r="B109" s="18">
        <v>90</v>
      </c>
      <c r="C109" s="19">
        <f t="shared" si="4"/>
        <v>4652.2787551477313</v>
      </c>
      <c r="D109" s="19">
        <f t="shared" si="5"/>
        <v>3321.6822143032664</v>
      </c>
      <c r="E109" s="19">
        <f t="shared" si="6"/>
        <v>1330.5965408444645</v>
      </c>
      <c r="F109" s="20">
        <f t="shared" si="7"/>
        <v>556935.32182945265</v>
      </c>
      <c r="G109" s="22"/>
    </row>
    <row r="110" spans="2:7" x14ac:dyDescent="0.35">
      <c r="B110" s="18">
        <v>91</v>
      </c>
      <c r="C110" s="19">
        <f t="shared" si="4"/>
        <v>4652.2787551477313</v>
      </c>
      <c r="D110" s="19">
        <f t="shared" si="5"/>
        <v>3313.7651648852429</v>
      </c>
      <c r="E110" s="19">
        <f t="shared" si="6"/>
        <v>1338.5135902624891</v>
      </c>
      <c r="F110" s="20">
        <f t="shared" si="7"/>
        <v>555596.80823919014</v>
      </c>
      <c r="G110" s="22"/>
    </row>
    <row r="111" spans="2:7" x14ac:dyDescent="0.35">
      <c r="B111" s="18">
        <v>92</v>
      </c>
      <c r="C111" s="19">
        <f t="shared" si="4"/>
        <v>4652.2787551477313</v>
      </c>
      <c r="D111" s="19">
        <f t="shared" si="5"/>
        <v>3305.8010090231801</v>
      </c>
      <c r="E111" s="19">
        <f t="shared" si="6"/>
        <v>1346.477746124551</v>
      </c>
      <c r="F111" s="20">
        <f t="shared" si="7"/>
        <v>554250.33049306564</v>
      </c>
      <c r="G111" s="22"/>
    </row>
    <row r="112" spans="2:7" x14ac:dyDescent="0.35">
      <c r="B112" s="18">
        <v>93</v>
      </c>
      <c r="C112" s="19">
        <f t="shared" si="4"/>
        <v>4652.2787551477313</v>
      </c>
      <c r="D112" s="19">
        <f t="shared" si="5"/>
        <v>3297.78946643374</v>
      </c>
      <c r="E112" s="19">
        <f t="shared" si="6"/>
        <v>1354.4892887139918</v>
      </c>
      <c r="F112" s="20">
        <f t="shared" si="7"/>
        <v>552895.84120435163</v>
      </c>
      <c r="G112" s="22"/>
    </row>
    <row r="113" spans="2:7" x14ac:dyDescent="0.35">
      <c r="B113" s="18">
        <v>94</v>
      </c>
      <c r="C113" s="19">
        <f t="shared" si="4"/>
        <v>4652.2787551477313</v>
      </c>
      <c r="D113" s="19">
        <f t="shared" si="5"/>
        <v>3289.7302551658909</v>
      </c>
      <c r="E113" s="19">
        <f t="shared" si="6"/>
        <v>1362.5484999818405</v>
      </c>
      <c r="F113" s="20">
        <f t="shared" si="7"/>
        <v>551533.29270436976</v>
      </c>
      <c r="G113" s="22"/>
    </row>
    <row r="114" spans="2:7" x14ac:dyDescent="0.35">
      <c r="B114" s="18">
        <v>95</v>
      </c>
      <c r="C114" s="19">
        <f t="shared" si="4"/>
        <v>4652.2787551477313</v>
      </c>
      <c r="D114" s="19">
        <f t="shared" si="5"/>
        <v>3281.6230915909987</v>
      </c>
      <c r="E114" s="19">
        <f t="shared" si="6"/>
        <v>1370.6556635567322</v>
      </c>
      <c r="F114" s="20">
        <f t="shared" si="7"/>
        <v>550162.63704081299</v>
      </c>
      <c r="G114" s="22"/>
    </row>
    <row r="115" spans="2:7" x14ac:dyDescent="0.35">
      <c r="B115" s="18">
        <v>96</v>
      </c>
      <c r="C115" s="19">
        <f t="shared" si="4"/>
        <v>4652.2787551477313</v>
      </c>
      <c r="D115" s="19">
        <f t="shared" si="5"/>
        <v>3273.4676903928366</v>
      </c>
      <c r="E115" s="19">
        <f t="shared" si="6"/>
        <v>1378.8110647548949</v>
      </c>
      <c r="F115" s="20">
        <f t="shared" si="7"/>
        <v>548783.82597605814</v>
      </c>
      <c r="G115" s="22"/>
    </row>
    <row r="116" spans="2:7" x14ac:dyDescent="0.35">
      <c r="B116" s="18">
        <v>97</v>
      </c>
      <c r="C116" s="19">
        <f t="shared" si="4"/>
        <v>4652.2787551477313</v>
      </c>
      <c r="D116" s="19">
        <f t="shared" si="5"/>
        <v>3265.2637645575446</v>
      </c>
      <c r="E116" s="19">
        <f t="shared" si="6"/>
        <v>1387.0149905901865</v>
      </c>
      <c r="F116" s="20">
        <f t="shared" si="7"/>
        <v>547396.81098546798</v>
      </c>
      <c r="G116" s="22"/>
    </row>
    <row r="117" spans="2:7" x14ac:dyDescent="0.35">
      <c r="B117" s="18">
        <v>98</v>
      </c>
      <c r="C117" s="19">
        <f t="shared" si="4"/>
        <v>4652.2787551477313</v>
      </c>
      <c r="D117" s="19">
        <f t="shared" si="5"/>
        <v>3257.0110253635335</v>
      </c>
      <c r="E117" s="19">
        <f t="shared" si="6"/>
        <v>1395.2677297841981</v>
      </c>
      <c r="F117" s="20">
        <f t="shared" si="7"/>
        <v>546001.54325568373</v>
      </c>
      <c r="G117" s="22"/>
    </row>
    <row r="118" spans="2:7" x14ac:dyDescent="0.35">
      <c r="B118" s="18">
        <v>99</v>
      </c>
      <c r="C118" s="19">
        <f t="shared" si="4"/>
        <v>4652.2787551477313</v>
      </c>
      <c r="D118" s="19">
        <f t="shared" si="5"/>
        <v>3248.7091823713176</v>
      </c>
      <c r="E118" s="19">
        <f t="shared" si="6"/>
        <v>1403.5695727764141</v>
      </c>
      <c r="F118" s="20">
        <f t="shared" si="7"/>
        <v>544597.97368290729</v>
      </c>
      <c r="G118" s="22"/>
    </row>
    <row r="119" spans="2:7" x14ac:dyDescent="0.35">
      <c r="B119" s="18">
        <v>100</v>
      </c>
      <c r="C119" s="19">
        <f t="shared" si="4"/>
        <v>4652.2787551477313</v>
      </c>
      <c r="D119" s="19">
        <f t="shared" si="5"/>
        <v>3240.357943413298</v>
      </c>
      <c r="E119" s="19">
        <f t="shared" si="6"/>
        <v>1411.9208117344338</v>
      </c>
      <c r="F119" s="20">
        <f t="shared" si="7"/>
        <v>543186.0528711729</v>
      </c>
      <c r="G119" s="22"/>
    </row>
    <row r="120" spans="2:7" x14ac:dyDescent="0.35">
      <c r="B120" s="18">
        <v>101</v>
      </c>
      <c r="C120" s="19">
        <f t="shared" si="4"/>
        <v>4652.2787551477313</v>
      </c>
      <c r="D120" s="19">
        <f t="shared" si="5"/>
        <v>3231.9570145834778</v>
      </c>
      <c r="E120" s="19">
        <f t="shared" si="6"/>
        <v>1420.3217405642536</v>
      </c>
      <c r="F120" s="20">
        <f t="shared" si="7"/>
        <v>541765.73113060859</v>
      </c>
      <c r="G120" s="22"/>
    </row>
    <row r="121" spans="2:7" x14ac:dyDescent="0.35">
      <c r="B121" s="18">
        <v>102</v>
      </c>
      <c r="C121" s="19">
        <f t="shared" si="4"/>
        <v>4652.2787551477313</v>
      </c>
      <c r="D121" s="19">
        <f t="shared" si="5"/>
        <v>3223.5061002271204</v>
      </c>
      <c r="E121" s="19">
        <f t="shared" si="6"/>
        <v>1428.7726549206109</v>
      </c>
      <c r="F121" s="20">
        <f t="shared" si="7"/>
        <v>540336.95847568801</v>
      </c>
      <c r="G121" s="22"/>
    </row>
    <row r="122" spans="2:7" x14ac:dyDescent="0.35">
      <c r="B122" s="18">
        <v>103</v>
      </c>
      <c r="C122" s="19">
        <f t="shared" si="4"/>
        <v>4652.2787551477313</v>
      </c>
      <c r="D122" s="19">
        <f t="shared" si="5"/>
        <v>3215.0049029303432</v>
      </c>
      <c r="E122" s="19">
        <f t="shared" si="6"/>
        <v>1437.2738522173886</v>
      </c>
      <c r="F122" s="20">
        <f t="shared" si="7"/>
        <v>538899.68462347065</v>
      </c>
      <c r="G122" s="22"/>
    </row>
    <row r="123" spans="2:7" x14ac:dyDescent="0.35">
      <c r="B123" s="18">
        <v>104</v>
      </c>
      <c r="C123" s="19">
        <f t="shared" si="4"/>
        <v>4652.2787551477313</v>
      </c>
      <c r="D123" s="19">
        <f t="shared" si="5"/>
        <v>3206.4531235096492</v>
      </c>
      <c r="E123" s="19">
        <f t="shared" si="6"/>
        <v>1445.8256316380823</v>
      </c>
      <c r="F123" s="20">
        <f t="shared" si="7"/>
        <v>537453.85899183259</v>
      </c>
      <c r="G123" s="22"/>
    </row>
    <row r="124" spans="2:7" x14ac:dyDescent="0.35">
      <c r="B124" s="18">
        <v>105</v>
      </c>
      <c r="C124" s="19">
        <f t="shared" si="4"/>
        <v>4652.2787551477313</v>
      </c>
      <c r="D124" s="19">
        <f t="shared" si="5"/>
        <v>3197.8504610014029</v>
      </c>
      <c r="E124" s="19">
        <f t="shared" si="6"/>
        <v>1454.4282941463284</v>
      </c>
      <c r="F124" s="20">
        <f t="shared" si="7"/>
        <v>535999.43069768627</v>
      </c>
      <c r="G124" s="22"/>
    </row>
    <row r="125" spans="2:7" x14ac:dyDescent="0.35">
      <c r="B125" s="18">
        <v>106</v>
      </c>
      <c r="C125" s="19">
        <f t="shared" si="4"/>
        <v>4652.2787551477313</v>
      </c>
      <c r="D125" s="19">
        <f t="shared" si="5"/>
        <v>3189.196612651232</v>
      </c>
      <c r="E125" s="19">
        <f t="shared" si="6"/>
        <v>1463.0821424964995</v>
      </c>
      <c r="F125" s="20">
        <f t="shared" si="7"/>
        <v>534536.34855518979</v>
      </c>
      <c r="G125" s="22"/>
    </row>
    <row r="126" spans="2:7" x14ac:dyDescent="0.35">
      <c r="B126" s="18">
        <v>107</v>
      </c>
      <c r="C126" s="19">
        <f t="shared" si="4"/>
        <v>4652.2787551477313</v>
      </c>
      <c r="D126" s="19">
        <f t="shared" si="5"/>
        <v>3180.491273903378</v>
      </c>
      <c r="E126" s="19">
        <f t="shared" si="6"/>
        <v>1471.7874812443533</v>
      </c>
      <c r="F126" s="20">
        <f t="shared" si="7"/>
        <v>533064.56107394549</v>
      </c>
      <c r="G126" s="22"/>
    </row>
    <row r="127" spans="2:7" x14ac:dyDescent="0.35">
      <c r="B127" s="18">
        <v>108</v>
      </c>
      <c r="C127" s="19">
        <f t="shared" si="4"/>
        <v>4652.2787551477313</v>
      </c>
      <c r="D127" s="19">
        <f t="shared" si="5"/>
        <v>3171.7341383899743</v>
      </c>
      <c r="E127" s="19">
        <f t="shared" si="6"/>
        <v>1480.5446167577575</v>
      </c>
      <c r="F127" s="20">
        <f t="shared" si="7"/>
        <v>531584.01645718771</v>
      </c>
      <c r="G127" s="22"/>
    </row>
    <row r="128" spans="2:7" x14ac:dyDescent="0.35">
      <c r="B128" s="18">
        <v>109</v>
      </c>
      <c r="C128" s="19">
        <f t="shared" si="4"/>
        <v>4652.2787551477313</v>
      </c>
      <c r="D128" s="19">
        <f t="shared" si="5"/>
        <v>3162.9248979202657</v>
      </c>
      <c r="E128" s="19">
        <f t="shared" si="6"/>
        <v>1489.3538572274658</v>
      </c>
      <c r="F128" s="20">
        <f t="shared" si="7"/>
        <v>530094.66259996023</v>
      </c>
      <c r="G128" s="22"/>
    </row>
    <row r="129" spans="2:7" x14ac:dyDescent="0.35">
      <c r="B129" s="18">
        <v>110</v>
      </c>
      <c r="C129" s="19">
        <f t="shared" si="4"/>
        <v>4652.2787551477313</v>
      </c>
      <c r="D129" s="19">
        <f t="shared" si="5"/>
        <v>3154.0632424697624</v>
      </c>
      <c r="E129" s="19">
        <f t="shared" si="6"/>
        <v>1498.2155126779692</v>
      </c>
      <c r="F129" s="20">
        <f t="shared" si="7"/>
        <v>528596.4470872822</v>
      </c>
      <c r="G129" s="22"/>
    </row>
    <row r="130" spans="2:7" x14ac:dyDescent="0.35">
      <c r="B130" s="18">
        <v>111</v>
      </c>
      <c r="C130" s="19">
        <f t="shared" si="4"/>
        <v>4652.2787551477313</v>
      </c>
      <c r="D130" s="19">
        <f t="shared" si="5"/>
        <v>3145.1488601693281</v>
      </c>
      <c r="E130" s="19">
        <f t="shared" si="6"/>
        <v>1507.1298949784034</v>
      </c>
      <c r="F130" s="20">
        <f t="shared" si="7"/>
        <v>527089.31719230383</v>
      </c>
      <c r="G130" s="22"/>
    </row>
    <row r="131" spans="2:7" x14ac:dyDescent="0.35">
      <c r="B131" s="18">
        <v>112</v>
      </c>
      <c r="C131" s="19">
        <f t="shared" si="4"/>
        <v>4652.2787551477313</v>
      </c>
      <c r="D131" s="19">
        <f t="shared" si="5"/>
        <v>3136.1814372942072</v>
      </c>
      <c r="E131" s="19">
        <f t="shared" si="6"/>
        <v>1516.0973178535246</v>
      </c>
      <c r="F131" s="20">
        <f t="shared" si="7"/>
        <v>525573.21987445035</v>
      </c>
      <c r="G131" s="22"/>
    </row>
    <row r="132" spans="2:7" x14ac:dyDescent="0.35">
      <c r="B132" s="18">
        <v>113</v>
      </c>
      <c r="C132" s="19">
        <f t="shared" si="4"/>
        <v>4652.2787551477313</v>
      </c>
      <c r="D132" s="19">
        <f t="shared" si="5"/>
        <v>3127.1606582529776</v>
      </c>
      <c r="E132" s="19">
        <f t="shared" si="6"/>
        <v>1525.1180968947531</v>
      </c>
      <c r="F132" s="20">
        <f t="shared" si="7"/>
        <v>524048.1017775556</v>
      </c>
      <c r="G132" s="22"/>
    </row>
    <row r="133" spans="2:7" x14ac:dyDescent="0.35">
      <c r="B133" s="18">
        <v>114</v>
      </c>
      <c r="C133" s="19">
        <f t="shared" si="4"/>
        <v>4652.2787551477313</v>
      </c>
      <c r="D133" s="19">
        <f t="shared" si="5"/>
        <v>3118.0862055764546</v>
      </c>
      <c r="E133" s="19">
        <f t="shared" si="6"/>
        <v>1534.1925495712769</v>
      </c>
      <c r="F133" s="20">
        <f t="shared" si="7"/>
        <v>522513.90922798432</v>
      </c>
      <c r="G133" s="22"/>
    </row>
    <row r="134" spans="2:7" x14ac:dyDescent="0.35">
      <c r="B134" s="18">
        <v>115</v>
      </c>
      <c r="C134" s="19">
        <f t="shared" si="4"/>
        <v>4652.2787551477313</v>
      </c>
      <c r="D134" s="19">
        <f t="shared" si="5"/>
        <v>3108.9577599065055</v>
      </c>
      <c r="E134" s="19">
        <f t="shared" si="6"/>
        <v>1543.3209952412262</v>
      </c>
      <c r="F134" s="20">
        <f t="shared" si="7"/>
        <v>520970.58823274309</v>
      </c>
      <c r="G134" s="22"/>
    </row>
    <row r="135" spans="2:7" x14ac:dyDescent="0.35">
      <c r="B135" s="18">
        <v>116</v>
      </c>
      <c r="C135" s="19">
        <f t="shared" si="4"/>
        <v>4652.2787551477313</v>
      </c>
      <c r="D135" s="19">
        <f t="shared" si="5"/>
        <v>3099.7749999848197</v>
      </c>
      <c r="E135" s="19">
        <f t="shared" si="6"/>
        <v>1552.5037551629114</v>
      </c>
      <c r="F135" s="20">
        <f t="shared" si="7"/>
        <v>519418.08447758015</v>
      </c>
      <c r="G135" s="22"/>
    </row>
    <row r="136" spans="2:7" x14ac:dyDescent="0.35">
      <c r="B136" s="18">
        <v>117</v>
      </c>
      <c r="C136" s="19">
        <f t="shared" si="4"/>
        <v>4652.2787551477313</v>
      </c>
      <c r="D136" s="19">
        <f t="shared" si="5"/>
        <v>3090.5376026416002</v>
      </c>
      <c r="E136" s="19">
        <f t="shared" si="6"/>
        <v>1561.7411525061307</v>
      </c>
      <c r="F136" s="20">
        <f t="shared" si="7"/>
        <v>517856.34332507401</v>
      </c>
      <c r="G136" s="22"/>
    </row>
    <row r="137" spans="2:7" x14ac:dyDescent="0.35">
      <c r="B137" s="18">
        <v>118</v>
      </c>
      <c r="C137" s="19">
        <f t="shared" si="4"/>
        <v>4652.2787551477313</v>
      </c>
      <c r="D137" s="19">
        <f t="shared" si="5"/>
        <v>3081.2452427841895</v>
      </c>
      <c r="E137" s="19">
        <f t="shared" si="6"/>
        <v>1571.0335123635423</v>
      </c>
      <c r="F137" s="20">
        <f t="shared" si="7"/>
        <v>516285.30981271045</v>
      </c>
      <c r="G137" s="22"/>
    </row>
    <row r="138" spans="2:7" x14ac:dyDescent="0.35">
      <c r="B138" s="18">
        <v>119</v>
      </c>
      <c r="C138" s="19">
        <f t="shared" si="4"/>
        <v>4652.2787551477313</v>
      </c>
      <c r="D138" s="19">
        <f t="shared" si="5"/>
        <v>3071.8975933856259</v>
      </c>
      <c r="E138" s="19">
        <f t="shared" si="6"/>
        <v>1580.3811617621054</v>
      </c>
      <c r="F138" s="20">
        <f t="shared" si="7"/>
        <v>514704.92865094834</v>
      </c>
      <c r="G138" s="22"/>
    </row>
    <row r="139" spans="2:7" x14ac:dyDescent="0.35">
      <c r="B139" s="18">
        <v>120</v>
      </c>
      <c r="C139" s="19">
        <f t="shared" si="4"/>
        <v>4652.2787551477313</v>
      </c>
      <c r="D139" s="19">
        <f t="shared" si="5"/>
        <v>3062.494325473142</v>
      </c>
      <c r="E139" s="19">
        <f t="shared" si="6"/>
        <v>1589.7844296745895</v>
      </c>
      <c r="F139" s="20">
        <f t="shared" si="7"/>
        <v>513115.14422127377</v>
      </c>
      <c r="G139" s="22"/>
    </row>
    <row r="140" spans="2:7" x14ac:dyDescent="0.35">
      <c r="B140" s="18">
        <v>121</v>
      </c>
      <c r="C140" s="19">
        <f t="shared" si="4"/>
        <v>4652.2787551477313</v>
      </c>
      <c r="D140" s="19">
        <f t="shared" si="5"/>
        <v>3053.0351081165772</v>
      </c>
      <c r="E140" s="19">
        <f t="shared" si="6"/>
        <v>1599.2436470311536</v>
      </c>
      <c r="F140" s="20">
        <f t="shared" si="7"/>
        <v>511515.90057424264</v>
      </c>
      <c r="G140" s="22"/>
    </row>
    <row r="141" spans="2:7" x14ac:dyDescent="0.35">
      <c r="B141" s="18">
        <v>122</v>
      </c>
      <c r="C141" s="19">
        <f t="shared" si="4"/>
        <v>4652.2787551477313</v>
      </c>
      <c r="D141" s="19">
        <f t="shared" si="5"/>
        <v>3043.5196084167424</v>
      </c>
      <c r="E141" s="19">
        <f t="shared" si="6"/>
        <v>1608.759146730989</v>
      </c>
      <c r="F141" s="20">
        <f t="shared" si="7"/>
        <v>509907.14142751164</v>
      </c>
      <c r="G141" s="22"/>
    </row>
    <row r="142" spans="2:7" x14ac:dyDescent="0.35">
      <c r="B142" s="18">
        <v>123</v>
      </c>
      <c r="C142" s="19">
        <f t="shared" si="4"/>
        <v>4652.2787551477313</v>
      </c>
      <c r="D142" s="19">
        <f t="shared" si="5"/>
        <v>3033.9474914936932</v>
      </c>
      <c r="E142" s="19">
        <f t="shared" si="6"/>
        <v>1618.3312636540384</v>
      </c>
      <c r="F142" s="20">
        <f t="shared" si="7"/>
        <v>508288.81016385759</v>
      </c>
      <c r="G142" s="22"/>
    </row>
    <row r="143" spans="2:7" x14ac:dyDescent="0.35">
      <c r="B143" s="18">
        <v>124</v>
      </c>
      <c r="C143" s="19">
        <f t="shared" si="4"/>
        <v>4652.2787551477313</v>
      </c>
      <c r="D143" s="19">
        <f t="shared" si="5"/>
        <v>3024.3184204749514</v>
      </c>
      <c r="E143" s="19">
        <f t="shared" si="6"/>
        <v>1627.9603346727799</v>
      </c>
      <c r="F143" s="20">
        <f t="shared" si="7"/>
        <v>506660.84982918482</v>
      </c>
      <c r="G143" s="22"/>
    </row>
    <row r="144" spans="2:7" x14ac:dyDescent="0.35">
      <c r="B144" s="18">
        <v>125</v>
      </c>
      <c r="C144" s="19">
        <f t="shared" si="4"/>
        <v>4652.2787551477313</v>
      </c>
      <c r="D144" s="19">
        <f t="shared" si="5"/>
        <v>3014.6320564836483</v>
      </c>
      <c r="E144" s="19">
        <f t="shared" si="6"/>
        <v>1637.6466986640828</v>
      </c>
      <c r="F144" s="20">
        <f t="shared" si="7"/>
        <v>505023.20313052076</v>
      </c>
      <c r="G144" s="22"/>
    </row>
    <row r="145" spans="2:7" x14ac:dyDescent="0.35">
      <c r="B145" s="18">
        <v>126</v>
      </c>
      <c r="C145" s="19">
        <f t="shared" si="4"/>
        <v>4652.2787551477313</v>
      </c>
      <c r="D145" s="19">
        <f t="shared" si="5"/>
        <v>3004.8880586265973</v>
      </c>
      <c r="E145" s="19">
        <f t="shared" si="6"/>
        <v>1647.390696521134</v>
      </c>
      <c r="F145" s="20">
        <f t="shared" si="7"/>
        <v>503375.81243399961</v>
      </c>
      <c r="G145" s="22"/>
    </row>
    <row r="146" spans="2:7" x14ac:dyDescent="0.35">
      <c r="B146" s="18">
        <v>127</v>
      </c>
      <c r="C146" s="19">
        <f t="shared" si="4"/>
        <v>4652.2787551477313</v>
      </c>
      <c r="D146" s="19">
        <f t="shared" si="5"/>
        <v>2995.0860839822963</v>
      </c>
      <c r="E146" s="19">
        <f t="shared" si="6"/>
        <v>1657.1926711654353</v>
      </c>
      <c r="F146" s="20">
        <f t="shared" si="7"/>
        <v>501718.61976283416</v>
      </c>
      <c r="G146" s="22"/>
    </row>
    <row r="147" spans="2:7" x14ac:dyDescent="0.35">
      <c r="B147" s="18">
        <v>128</v>
      </c>
      <c r="C147" s="19">
        <f t="shared" si="4"/>
        <v>4652.2787551477313</v>
      </c>
      <c r="D147" s="19">
        <f t="shared" si="5"/>
        <v>2985.2257875888622</v>
      </c>
      <c r="E147" s="19">
        <f t="shared" si="6"/>
        <v>1667.0529675588693</v>
      </c>
      <c r="F147" s="20">
        <f t="shared" si="7"/>
        <v>500051.56679527531</v>
      </c>
      <c r="G147" s="22"/>
    </row>
    <row r="148" spans="2:7" x14ac:dyDescent="0.35">
      <c r="B148" s="18">
        <v>129</v>
      </c>
      <c r="C148" s="19">
        <f t="shared" ref="C148:C211" si="8">IF(ROUND(F147,5)&gt;0,E$9,0)</f>
        <v>4652.2787551477313</v>
      </c>
      <c r="D148" s="19">
        <f t="shared" ref="D148:D211" si="9">IF(C148&gt;0,IPMT(E$6/12,B148,E$5*12,-E$4),0)</f>
        <v>2975.3068224318868</v>
      </c>
      <c r="E148" s="19">
        <f t="shared" ref="E148:E211" si="10">IF(C148&gt;0,PPMT(E$6/12,B148,E$5*12,-E$4),0)</f>
        <v>1676.9719327158448</v>
      </c>
      <c r="F148" s="20">
        <f t="shared" ref="F148:F211" si="11">IF(ROUND(F147,5)&gt;0,F147-E148,0)</f>
        <v>498374.59486255946</v>
      </c>
      <c r="G148" s="22"/>
    </row>
    <row r="149" spans="2:7" x14ac:dyDescent="0.35">
      <c r="B149" s="18">
        <v>130</v>
      </c>
      <c r="C149" s="19">
        <f t="shared" si="8"/>
        <v>4652.2787551477313</v>
      </c>
      <c r="D149" s="19">
        <f t="shared" si="9"/>
        <v>2965.3288394322276</v>
      </c>
      <c r="E149" s="19">
        <f t="shared" si="10"/>
        <v>1686.9499157155037</v>
      </c>
      <c r="F149" s="20">
        <f t="shared" si="11"/>
        <v>496687.64494684397</v>
      </c>
      <c r="G149" s="22"/>
    </row>
    <row r="150" spans="2:7" x14ac:dyDescent="0.35">
      <c r="B150" s="18">
        <v>131</v>
      </c>
      <c r="C150" s="19">
        <f t="shared" si="8"/>
        <v>4652.2787551477313</v>
      </c>
      <c r="D150" s="19">
        <f t="shared" si="9"/>
        <v>2955.2914874337202</v>
      </c>
      <c r="E150" s="19">
        <f t="shared" si="10"/>
        <v>1696.9872677140113</v>
      </c>
      <c r="F150" s="20">
        <f t="shared" si="11"/>
        <v>494990.65767912997</v>
      </c>
      <c r="G150" s="22"/>
    </row>
    <row r="151" spans="2:7" x14ac:dyDescent="0.35">
      <c r="B151" s="18">
        <v>132</v>
      </c>
      <c r="C151" s="19">
        <f t="shared" si="8"/>
        <v>4652.2787551477313</v>
      </c>
      <c r="D151" s="19">
        <f t="shared" si="9"/>
        <v>2945.1944131908217</v>
      </c>
      <c r="E151" s="19">
        <f t="shared" si="10"/>
        <v>1707.0843419569096</v>
      </c>
      <c r="F151" s="20">
        <f t="shared" si="11"/>
        <v>493283.57333717309</v>
      </c>
      <c r="G151" s="22"/>
    </row>
    <row r="152" spans="2:7" x14ac:dyDescent="0.35">
      <c r="B152" s="18">
        <v>133</v>
      </c>
      <c r="C152" s="19">
        <f t="shared" si="8"/>
        <v>4652.2787551477313</v>
      </c>
      <c r="D152" s="19">
        <f t="shared" si="9"/>
        <v>2935.0372613561781</v>
      </c>
      <c r="E152" s="19">
        <f t="shared" si="10"/>
        <v>1717.241493791553</v>
      </c>
      <c r="F152" s="20">
        <f t="shared" si="11"/>
        <v>491566.33184338151</v>
      </c>
      <c r="G152" s="22"/>
    </row>
    <row r="153" spans="2:7" x14ac:dyDescent="0.35">
      <c r="B153" s="18">
        <v>134</v>
      </c>
      <c r="C153" s="19">
        <f t="shared" si="8"/>
        <v>4652.2787551477313</v>
      </c>
      <c r="D153" s="19">
        <f t="shared" si="9"/>
        <v>2924.8196744681186</v>
      </c>
      <c r="E153" s="19">
        <f t="shared" si="10"/>
        <v>1727.459080679613</v>
      </c>
      <c r="F153" s="20">
        <f t="shared" si="11"/>
        <v>489838.87276270188</v>
      </c>
      <c r="G153" s="22"/>
    </row>
    <row r="154" spans="2:7" x14ac:dyDescent="0.35">
      <c r="B154" s="18">
        <v>135</v>
      </c>
      <c r="C154" s="19">
        <f t="shared" si="8"/>
        <v>4652.2787551477313</v>
      </c>
      <c r="D154" s="19">
        <f t="shared" si="9"/>
        <v>2914.5412929380745</v>
      </c>
      <c r="E154" s="19">
        <f t="shared" si="10"/>
        <v>1737.7374622096568</v>
      </c>
      <c r="F154" s="20">
        <f t="shared" si="11"/>
        <v>488101.13530049223</v>
      </c>
      <c r="G154" s="22"/>
    </row>
    <row r="155" spans="2:7" x14ac:dyDescent="0.35">
      <c r="B155" s="18">
        <v>136</v>
      </c>
      <c r="C155" s="19">
        <f t="shared" si="8"/>
        <v>4652.2787551477313</v>
      </c>
      <c r="D155" s="19">
        <f t="shared" si="9"/>
        <v>2904.2017550379278</v>
      </c>
      <c r="E155" s="19">
        <f t="shared" si="10"/>
        <v>1748.0770001098037</v>
      </c>
      <c r="F155" s="20">
        <f t="shared" si="11"/>
        <v>486353.0583003824</v>
      </c>
      <c r="G155" s="22"/>
    </row>
    <row r="156" spans="2:7" x14ac:dyDescent="0.35">
      <c r="B156" s="18">
        <v>137</v>
      </c>
      <c r="C156" s="19">
        <f t="shared" si="8"/>
        <v>4652.2787551477313</v>
      </c>
      <c r="D156" s="19">
        <f t="shared" si="9"/>
        <v>2893.8006968872742</v>
      </c>
      <c r="E156" s="19">
        <f t="shared" si="10"/>
        <v>1758.4780582604574</v>
      </c>
      <c r="F156" s="20">
        <f t="shared" si="11"/>
        <v>484594.58024212194</v>
      </c>
      <c r="G156" s="22"/>
    </row>
    <row r="157" spans="2:7" x14ac:dyDescent="0.35">
      <c r="B157" s="18">
        <v>138</v>
      </c>
      <c r="C157" s="19">
        <f t="shared" si="8"/>
        <v>4652.2787551477313</v>
      </c>
      <c r="D157" s="19">
        <f t="shared" si="9"/>
        <v>2883.3377524406242</v>
      </c>
      <c r="E157" s="19">
        <f t="shared" si="10"/>
        <v>1768.9410027071071</v>
      </c>
      <c r="F157" s="20">
        <f t="shared" si="11"/>
        <v>482825.63923941483</v>
      </c>
      <c r="G157" s="22"/>
    </row>
    <row r="158" spans="2:7" x14ac:dyDescent="0.35">
      <c r="B158" s="18">
        <v>139</v>
      </c>
      <c r="C158" s="19">
        <f t="shared" si="8"/>
        <v>4652.2787551477313</v>
      </c>
      <c r="D158" s="19">
        <f t="shared" si="9"/>
        <v>2872.8125534745172</v>
      </c>
      <c r="E158" s="19">
        <f t="shared" si="10"/>
        <v>1779.4662016732143</v>
      </c>
      <c r="F158" s="20">
        <f t="shared" si="11"/>
        <v>481046.17303774162</v>
      </c>
      <c r="G158" s="22"/>
    </row>
    <row r="159" spans="2:7" x14ac:dyDescent="0.35">
      <c r="B159" s="18">
        <v>140</v>
      </c>
      <c r="C159" s="19">
        <f t="shared" si="8"/>
        <v>4652.2787551477313</v>
      </c>
      <c r="D159" s="19">
        <f t="shared" si="9"/>
        <v>2862.2247295745619</v>
      </c>
      <c r="E159" s="19">
        <f t="shared" si="10"/>
        <v>1790.0540255731698</v>
      </c>
      <c r="F159" s="20">
        <f t="shared" si="11"/>
        <v>479256.11901216843</v>
      </c>
      <c r="G159" s="22"/>
    </row>
    <row r="160" spans="2:7" x14ac:dyDescent="0.35">
      <c r="B160" s="18">
        <v>141</v>
      </c>
      <c r="C160" s="19">
        <f t="shared" si="8"/>
        <v>4652.2787551477313</v>
      </c>
      <c r="D160" s="19">
        <f t="shared" si="9"/>
        <v>2851.573908122401</v>
      </c>
      <c r="E160" s="19">
        <f t="shared" si="10"/>
        <v>1800.7048470253305</v>
      </c>
      <c r="F160" s="20">
        <f t="shared" si="11"/>
        <v>477455.4141651431</v>
      </c>
      <c r="G160" s="22"/>
    </row>
    <row r="161" spans="2:7" x14ac:dyDescent="0.35">
      <c r="B161" s="18">
        <v>142</v>
      </c>
      <c r="C161" s="19">
        <f t="shared" si="8"/>
        <v>4652.2787551477313</v>
      </c>
      <c r="D161" s="19">
        <f t="shared" si="9"/>
        <v>2840.8597142826002</v>
      </c>
      <c r="E161" s="19">
        <f t="shared" si="10"/>
        <v>1811.4190408651311</v>
      </c>
      <c r="F161" s="20">
        <f t="shared" si="11"/>
        <v>475643.99512427795</v>
      </c>
      <c r="G161" s="22"/>
    </row>
    <row r="162" spans="2:7" x14ac:dyDescent="0.35">
      <c r="B162" s="18">
        <v>143</v>
      </c>
      <c r="C162" s="19">
        <f t="shared" si="8"/>
        <v>4652.2787551477313</v>
      </c>
      <c r="D162" s="19">
        <f t="shared" si="9"/>
        <v>2830.0817709894532</v>
      </c>
      <c r="E162" s="19">
        <f t="shared" si="10"/>
        <v>1822.1969841582788</v>
      </c>
      <c r="F162" s="20">
        <f t="shared" si="11"/>
        <v>473821.79814011964</v>
      </c>
      <c r="G162" s="22"/>
    </row>
    <row r="163" spans="2:7" x14ac:dyDescent="0.35">
      <c r="B163" s="18">
        <v>144</v>
      </c>
      <c r="C163" s="19">
        <f t="shared" si="8"/>
        <v>4652.2787551477313</v>
      </c>
      <c r="D163" s="19">
        <f t="shared" si="9"/>
        <v>2819.2396989337103</v>
      </c>
      <c r="E163" s="19">
        <f t="shared" si="10"/>
        <v>1833.0390562140203</v>
      </c>
      <c r="F163" s="20">
        <f t="shared" si="11"/>
        <v>471988.75908390561</v>
      </c>
      <c r="G163" s="22"/>
    </row>
    <row r="164" spans="2:7" x14ac:dyDescent="0.35">
      <c r="B164" s="18">
        <v>145</v>
      </c>
      <c r="C164" s="19">
        <f t="shared" si="8"/>
        <v>4652.2787551477313</v>
      </c>
      <c r="D164" s="19">
        <f t="shared" si="9"/>
        <v>2808.3331165492373</v>
      </c>
      <c r="E164" s="19">
        <f t="shared" si="10"/>
        <v>1843.9456385984938</v>
      </c>
      <c r="F164" s="20">
        <f t="shared" si="11"/>
        <v>470144.81344530714</v>
      </c>
      <c r="G164" s="22"/>
    </row>
    <row r="165" spans="2:7" x14ac:dyDescent="0.35">
      <c r="B165" s="18">
        <v>146</v>
      </c>
      <c r="C165" s="19">
        <f t="shared" si="8"/>
        <v>4652.2787551477313</v>
      </c>
      <c r="D165" s="19">
        <f t="shared" si="9"/>
        <v>2797.3616399995767</v>
      </c>
      <c r="E165" s="19">
        <f t="shared" si="10"/>
        <v>1854.9171151481548</v>
      </c>
      <c r="F165" s="20">
        <f t="shared" si="11"/>
        <v>468289.89633015898</v>
      </c>
      <c r="G165" s="22"/>
    </row>
    <row r="166" spans="2:7" x14ac:dyDescent="0.35">
      <c r="B166" s="18">
        <v>147</v>
      </c>
      <c r="C166" s="19">
        <f t="shared" si="8"/>
        <v>4652.2787551477313</v>
      </c>
      <c r="D166" s="19">
        <f t="shared" si="9"/>
        <v>2786.3248831644446</v>
      </c>
      <c r="E166" s="19">
        <f t="shared" si="10"/>
        <v>1865.9538719832863</v>
      </c>
      <c r="F166" s="20">
        <f t="shared" si="11"/>
        <v>466423.9424581757</v>
      </c>
      <c r="G166" s="22"/>
    </row>
    <row r="167" spans="2:7" x14ac:dyDescent="0.35">
      <c r="B167" s="18">
        <v>148</v>
      </c>
      <c r="C167" s="19">
        <f t="shared" si="8"/>
        <v>4652.2787551477313</v>
      </c>
      <c r="D167" s="19">
        <f t="shared" si="9"/>
        <v>2775.2224576261438</v>
      </c>
      <c r="E167" s="19">
        <f t="shared" si="10"/>
        <v>1877.0562975215869</v>
      </c>
      <c r="F167" s="20">
        <f t="shared" si="11"/>
        <v>464546.88616065413</v>
      </c>
      <c r="G167" s="22"/>
    </row>
    <row r="168" spans="2:7" x14ac:dyDescent="0.35">
      <c r="B168" s="18">
        <v>149</v>
      </c>
      <c r="C168" s="19">
        <f t="shared" si="8"/>
        <v>4652.2787551477313</v>
      </c>
      <c r="D168" s="19">
        <f t="shared" si="9"/>
        <v>2764.0539726558909</v>
      </c>
      <c r="E168" s="19">
        <f t="shared" si="10"/>
        <v>1888.2247824918406</v>
      </c>
      <c r="F168" s="20">
        <f t="shared" si="11"/>
        <v>462658.66137816227</v>
      </c>
      <c r="G168" s="22"/>
    </row>
    <row r="169" spans="2:7" x14ac:dyDescent="0.35">
      <c r="B169" s="18">
        <v>150</v>
      </c>
      <c r="C169" s="19">
        <f t="shared" si="8"/>
        <v>4652.2787551477313</v>
      </c>
      <c r="D169" s="19">
        <f t="shared" si="9"/>
        <v>2752.8190352000638</v>
      </c>
      <c r="E169" s="19">
        <f t="shared" si="10"/>
        <v>1899.4597199476671</v>
      </c>
      <c r="F169" s="20">
        <f t="shared" si="11"/>
        <v>460759.20165821462</v>
      </c>
      <c r="G169" s="22"/>
    </row>
    <row r="170" spans="2:7" x14ac:dyDescent="0.35">
      <c r="B170" s="18">
        <v>151</v>
      </c>
      <c r="C170" s="19">
        <f t="shared" si="8"/>
        <v>4652.2787551477313</v>
      </c>
      <c r="D170" s="19">
        <f t="shared" si="9"/>
        <v>2741.5172498663751</v>
      </c>
      <c r="E170" s="19">
        <f t="shared" si="10"/>
        <v>1910.7615052813553</v>
      </c>
      <c r="F170" s="20">
        <f t="shared" si="11"/>
        <v>458848.44015293324</v>
      </c>
      <c r="G170" s="22"/>
    </row>
    <row r="171" spans="2:7" x14ac:dyDescent="0.35">
      <c r="B171" s="18">
        <v>152</v>
      </c>
      <c r="C171" s="19">
        <f t="shared" si="8"/>
        <v>4652.2787551477313</v>
      </c>
      <c r="D171" s="19">
        <f t="shared" si="9"/>
        <v>2730.148218909952</v>
      </c>
      <c r="E171" s="19">
        <f t="shared" si="10"/>
        <v>1922.1305362377796</v>
      </c>
      <c r="F171" s="20">
        <f t="shared" si="11"/>
        <v>456926.30961669545</v>
      </c>
      <c r="G171" s="22"/>
    </row>
    <row r="172" spans="2:7" x14ac:dyDescent="0.35">
      <c r="B172" s="18">
        <v>153</v>
      </c>
      <c r="C172" s="19">
        <f t="shared" si="8"/>
        <v>4652.2787551477313</v>
      </c>
      <c r="D172" s="19">
        <f t="shared" si="9"/>
        <v>2718.7115422193369</v>
      </c>
      <c r="E172" s="19">
        <f t="shared" si="10"/>
        <v>1933.5672129283944</v>
      </c>
      <c r="F172" s="20">
        <f t="shared" si="11"/>
        <v>454992.74240376707</v>
      </c>
      <c r="G172" s="22"/>
    </row>
    <row r="173" spans="2:7" x14ac:dyDescent="0.35">
      <c r="B173" s="18">
        <v>154</v>
      </c>
      <c r="C173" s="19">
        <f t="shared" si="8"/>
        <v>4652.2787551477313</v>
      </c>
      <c r="D173" s="19">
        <f t="shared" si="9"/>
        <v>2707.2068173024136</v>
      </c>
      <c r="E173" s="19">
        <f t="shared" si="10"/>
        <v>1945.0719378453186</v>
      </c>
      <c r="F173" s="20">
        <f t="shared" si="11"/>
        <v>453047.67046592175</v>
      </c>
      <c r="G173" s="22"/>
    </row>
    <row r="174" spans="2:7" x14ac:dyDescent="0.35">
      <c r="B174" s="18">
        <v>155</v>
      </c>
      <c r="C174" s="19">
        <f t="shared" si="8"/>
        <v>4652.2787551477313</v>
      </c>
      <c r="D174" s="19">
        <f t="shared" si="9"/>
        <v>2695.6336392722333</v>
      </c>
      <c r="E174" s="19">
        <f t="shared" si="10"/>
        <v>1956.6451158754978</v>
      </c>
      <c r="F174" s="20">
        <f t="shared" si="11"/>
        <v>451091.02535004623</v>
      </c>
      <c r="G174" s="22"/>
    </row>
    <row r="175" spans="2:7" x14ac:dyDescent="0.35">
      <c r="B175" s="18">
        <v>156</v>
      </c>
      <c r="C175" s="19">
        <f t="shared" si="8"/>
        <v>4652.2787551477313</v>
      </c>
      <c r="D175" s="19">
        <f t="shared" si="9"/>
        <v>2683.9916008327741</v>
      </c>
      <c r="E175" s="19">
        <f t="shared" si="10"/>
        <v>1968.2871543149572</v>
      </c>
      <c r="F175" s="20">
        <f t="shared" si="11"/>
        <v>449122.73819573125</v>
      </c>
      <c r="G175" s="22"/>
    </row>
    <row r="176" spans="2:7" x14ac:dyDescent="0.35">
      <c r="B176" s="18">
        <v>157</v>
      </c>
      <c r="C176" s="19">
        <f t="shared" si="8"/>
        <v>4652.2787551477313</v>
      </c>
      <c r="D176" s="19">
        <f t="shared" si="9"/>
        <v>2672.2802922646001</v>
      </c>
      <c r="E176" s="19">
        <f t="shared" si="10"/>
        <v>1979.998462883131</v>
      </c>
      <c r="F176" s="20">
        <f t="shared" si="11"/>
        <v>447142.73973284813</v>
      </c>
      <c r="G176" s="22"/>
    </row>
    <row r="177" spans="2:7" x14ac:dyDescent="0.35">
      <c r="B177" s="18">
        <v>158</v>
      </c>
      <c r="C177" s="19">
        <f t="shared" si="8"/>
        <v>4652.2787551477313</v>
      </c>
      <c r="D177" s="19">
        <f t="shared" si="9"/>
        <v>2660.4993014104457</v>
      </c>
      <c r="E177" s="19">
        <f t="shared" si="10"/>
        <v>1991.7794537372856</v>
      </c>
      <c r="F177" s="20">
        <f t="shared" si="11"/>
        <v>445150.96027911082</v>
      </c>
      <c r="G177" s="22"/>
    </row>
    <row r="178" spans="2:7" x14ac:dyDescent="0.35">
      <c r="B178" s="18">
        <v>159</v>
      </c>
      <c r="C178" s="19">
        <f t="shared" si="8"/>
        <v>4652.2787551477313</v>
      </c>
      <c r="D178" s="19">
        <f t="shared" si="9"/>
        <v>2648.6482136607087</v>
      </c>
      <c r="E178" s="19">
        <f t="shared" si="10"/>
        <v>2003.6305414870226</v>
      </c>
      <c r="F178" s="20">
        <f t="shared" si="11"/>
        <v>443147.3297376238</v>
      </c>
      <c r="G178" s="22"/>
    </row>
    <row r="179" spans="2:7" x14ac:dyDescent="0.35">
      <c r="B179" s="18">
        <v>160</v>
      </c>
      <c r="C179" s="19">
        <f t="shared" si="8"/>
        <v>4652.2787551477313</v>
      </c>
      <c r="D179" s="19">
        <f t="shared" si="9"/>
        <v>2636.726611938861</v>
      </c>
      <c r="E179" s="19">
        <f t="shared" si="10"/>
        <v>2015.5521432088703</v>
      </c>
      <c r="F179" s="20">
        <f t="shared" si="11"/>
        <v>441131.77759441495</v>
      </c>
      <c r="G179" s="22"/>
    </row>
    <row r="180" spans="2:7" x14ac:dyDescent="0.35">
      <c r="B180" s="18">
        <v>161</v>
      </c>
      <c r="C180" s="19">
        <f t="shared" si="8"/>
        <v>4652.2787551477313</v>
      </c>
      <c r="D180" s="19">
        <f t="shared" si="9"/>
        <v>2624.7340766867683</v>
      </c>
      <c r="E180" s="19">
        <f t="shared" si="10"/>
        <v>2027.544678460963</v>
      </c>
      <c r="F180" s="20">
        <f t="shared" si="11"/>
        <v>439104.23291595397</v>
      </c>
      <c r="G180" s="22"/>
    </row>
    <row r="181" spans="2:7" x14ac:dyDescent="0.35">
      <c r="B181" s="18">
        <v>162</v>
      </c>
      <c r="C181" s="19">
        <f t="shared" si="8"/>
        <v>4652.2787551477313</v>
      </c>
      <c r="D181" s="19">
        <f t="shared" si="9"/>
        <v>2612.6701858499259</v>
      </c>
      <c r="E181" s="19">
        <f t="shared" si="10"/>
        <v>2039.6085692978058</v>
      </c>
      <c r="F181" s="20">
        <f t="shared" si="11"/>
        <v>437064.62434665614</v>
      </c>
      <c r="G181" s="22"/>
    </row>
    <row r="182" spans="2:7" x14ac:dyDescent="0.35">
      <c r="B182" s="18">
        <v>163</v>
      </c>
      <c r="C182" s="19">
        <f t="shared" si="8"/>
        <v>4652.2787551477313</v>
      </c>
      <c r="D182" s="19">
        <f t="shared" si="9"/>
        <v>2600.5345148626034</v>
      </c>
      <c r="E182" s="19">
        <f t="shared" si="10"/>
        <v>2051.7442402851279</v>
      </c>
      <c r="F182" s="20">
        <f t="shared" si="11"/>
        <v>435012.88010637101</v>
      </c>
      <c r="G182" s="22"/>
    </row>
    <row r="183" spans="2:7" x14ac:dyDescent="0.35">
      <c r="B183" s="18">
        <v>164</v>
      </c>
      <c r="C183" s="19">
        <f t="shared" si="8"/>
        <v>4652.2787551477313</v>
      </c>
      <c r="D183" s="19">
        <f t="shared" si="9"/>
        <v>2588.3266366329067</v>
      </c>
      <c r="E183" s="19">
        <f t="shared" si="10"/>
        <v>2063.9521185148246</v>
      </c>
      <c r="F183" s="20">
        <f t="shared" si="11"/>
        <v>432948.92798785621</v>
      </c>
      <c r="G183" s="22"/>
    </row>
    <row r="184" spans="2:7" x14ac:dyDescent="0.35">
      <c r="B184" s="18">
        <v>165</v>
      </c>
      <c r="C184" s="19">
        <f t="shared" si="8"/>
        <v>4652.2787551477313</v>
      </c>
      <c r="D184" s="19">
        <f t="shared" si="9"/>
        <v>2576.0461215277437</v>
      </c>
      <c r="E184" s="19">
        <f t="shared" si="10"/>
        <v>2076.2326336199876</v>
      </c>
      <c r="F184" s="20">
        <f t="shared" si="11"/>
        <v>430872.69535423623</v>
      </c>
      <c r="G184" s="22"/>
    </row>
    <row r="185" spans="2:7" x14ac:dyDescent="0.35">
      <c r="B185" s="18">
        <v>166</v>
      </c>
      <c r="C185" s="19">
        <f t="shared" si="8"/>
        <v>4652.2787551477313</v>
      </c>
      <c r="D185" s="19">
        <f t="shared" si="9"/>
        <v>2563.6925373577046</v>
      </c>
      <c r="E185" s="19">
        <f t="shared" si="10"/>
        <v>2088.5862177900262</v>
      </c>
      <c r="F185" s="20">
        <f t="shared" si="11"/>
        <v>428784.1091364462</v>
      </c>
      <c r="G185" s="22"/>
    </row>
    <row r="186" spans="2:7" x14ac:dyDescent="0.35">
      <c r="B186" s="18">
        <v>167</v>
      </c>
      <c r="C186" s="19">
        <f t="shared" si="8"/>
        <v>4652.2787551477313</v>
      </c>
      <c r="D186" s="19">
        <f t="shared" si="9"/>
        <v>2551.2654493618543</v>
      </c>
      <c r="E186" s="19">
        <f t="shared" si="10"/>
        <v>2101.013305785877</v>
      </c>
      <c r="F186" s="20">
        <f t="shared" si="11"/>
        <v>426683.09583066031</v>
      </c>
      <c r="G186" s="22"/>
    </row>
    <row r="187" spans="2:7" x14ac:dyDescent="0.35">
      <c r="B187" s="18">
        <v>168</v>
      </c>
      <c r="C187" s="19">
        <f t="shared" si="8"/>
        <v>4652.2787551477313</v>
      </c>
      <c r="D187" s="19">
        <f t="shared" si="9"/>
        <v>2538.7644201924281</v>
      </c>
      <c r="E187" s="19">
        <f t="shared" si="10"/>
        <v>2113.5143349553032</v>
      </c>
      <c r="F187" s="20">
        <f t="shared" si="11"/>
        <v>424569.581495705</v>
      </c>
      <c r="G187" s="22"/>
    </row>
    <row r="188" spans="2:7" x14ac:dyDescent="0.35">
      <c r="B188" s="18">
        <v>169</v>
      </c>
      <c r="C188" s="19">
        <f t="shared" si="8"/>
        <v>4652.2787551477313</v>
      </c>
      <c r="D188" s="19">
        <f t="shared" si="9"/>
        <v>2526.189009899444</v>
      </c>
      <c r="E188" s="19">
        <f t="shared" si="10"/>
        <v>2126.0897452482873</v>
      </c>
      <c r="F188" s="20">
        <f t="shared" si="11"/>
        <v>422443.49175045674</v>
      </c>
      <c r="G188" s="22"/>
    </row>
    <row r="189" spans="2:7" x14ac:dyDescent="0.35">
      <c r="B189" s="18">
        <v>170</v>
      </c>
      <c r="C189" s="19">
        <f t="shared" si="8"/>
        <v>4652.2787551477313</v>
      </c>
      <c r="D189" s="19">
        <f t="shared" si="9"/>
        <v>2513.5387759152168</v>
      </c>
      <c r="E189" s="19">
        <f t="shared" si="10"/>
        <v>2138.7399792325145</v>
      </c>
      <c r="F189" s="20">
        <f t="shared" si="11"/>
        <v>420304.75177122426</v>
      </c>
      <c r="G189" s="22"/>
    </row>
    <row r="190" spans="2:7" x14ac:dyDescent="0.35">
      <c r="B190" s="18">
        <v>171</v>
      </c>
      <c r="C190" s="19">
        <f t="shared" si="8"/>
        <v>4652.2787551477313</v>
      </c>
      <c r="D190" s="19">
        <f t="shared" si="9"/>
        <v>2500.8132730387838</v>
      </c>
      <c r="E190" s="19">
        <f t="shared" si="10"/>
        <v>2151.465482108948</v>
      </c>
      <c r="F190" s="20">
        <f t="shared" si="11"/>
        <v>418153.28628911532</v>
      </c>
      <c r="G190" s="22"/>
    </row>
    <row r="191" spans="2:7" x14ac:dyDescent="0.35">
      <c r="B191" s="18">
        <v>172</v>
      </c>
      <c r="C191" s="19">
        <f t="shared" si="8"/>
        <v>4652.2787551477313</v>
      </c>
      <c r="D191" s="19">
        <f t="shared" si="9"/>
        <v>2488.0120534202351</v>
      </c>
      <c r="E191" s="19">
        <f t="shared" si="10"/>
        <v>2164.2667017274962</v>
      </c>
      <c r="F191" s="20">
        <f t="shared" si="11"/>
        <v>415989.0195873878</v>
      </c>
      <c r="G191" s="22"/>
    </row>
    <row r="192" spans="2:7" x14ac:dyDescent="0.35">
      <c r="B192" s="18">
        <v>173</v>
      </c>
      <c r="C192" s="19">
        <f t="shared" si="8"/>
        <v>4652.2787551477313</v>
      </c>
      <c r="D192" s="19">
        <f t="shared" si="9"/>
        <v>2475.1346665449564</v>
      </c>
      <c r="E192" s="19">
        <f t="shared" si="10"/>
        <v>2177.1440886027749</v>
      </c>
      <c r="F192" s="20">
        <f t="shared" si="11"/>
        <v>413811.875498785</v>
      </c>
      <c r="G192" s="22"/>
    </row>
    <row r="193" spans="2:7" x14ac:dyDescent="0.35">
      <c r="B193" s="18">
        <v>174</v>
      </c>
      <c r="C193" s="19">
        <f t="shared" si="8"/>
        <v>4652.2787551477313</v>
      </c>
      <c r="D193" s="19">
        <f t="shared" si="9"/>
        <v>2462.1806592177704</v>
      </c>
      <c r="E193" s="19">
        <f t="shared" si="10"/>
        <v>2190.0980959299613</v>
      </c>
      <c r="F193" s="20">
        <f t="shared" si="11"/>
        <v>411621.77740285505</v>
      </c>
      <c r="G193" s="22"/>
    </row>
    <row r="194" spans="2:7" x14ac:dyDescent="0.35">
      <c r="B194" s="18">
        <v>175</v>
      </c>
      <c r="C194" s="19">
        <f t="shared" si="8"/>
        <v>4652.2787551477313</v>
      </c>
      <c r="D194" s="19">
        <f t="shared" si="9"/>
        <v>2449.1495755469869</v>
      </c>
      <c r="E194" s="19">
        <f t="shared" si="10"/>
        <v>2203.1291796007449</v>
      </c>
      <c r="F194" s="20">
        <f t="shared" si="11"/>
        <v>409418.64822325431</v>
      </c>
      <c r="G194" s="22"/>
    </row>
    <row r="195" spans="2:7" x14ac:dyDescent="0.35">
      <c r="B195" s="18">
        <v>176</v>
      </c>
      <c r="C195" s="19">
        <f t="shared" si="8"/>
        <v>4652.2787551477313</v>
      </c>
      <c r="D195" s="19">
        <f t="shared" si="9"/>
        <v>2436.0409569283624</v>
      </c>
      <c r="E195" s="19">
        <f t="shared" si="10"/>
        <v>2216.2377982193693</v>
      </c>
      <c r="F195" s="20">
        <f t="shared" si="11"/>
        <v>407202.41042503493</v>
      </c>
      <c r="G195" s="22"/>
    </row>
    <row r="196" spans="2:7" x14ac:dyDescent="0.35">
      <c r="B196" s="18">
        <v>177</v>
      </c>
      <c r="C196" s="19">
        <f t="shared" si="8"/>
        <v>4652.2787551477313</v>
      </c>
      <c r="D196" s="19">
        <f t="shared" si="9"/>
        <v>2422.854342028957</v>
      </c>
      <c r="E196" s="19">
        <f t="shared" si="10"/>
        <v>2229.4244131187743</v>
      </c>
      <c r="F196" s="20">
        <f t="shared" si="11"/>
        <v>404972.98601191613</v>
      </c>
      <c r="G196" s="22"/>
    </row>
    <row r="197" spans="2:7" x14ac:dyDescent="0.35">
      <c r="B197" s="18">
        <v>178</v>
      </c>
      <c r="C197" s="19">
        <f t="shared" si="8"/>
        <v>4652.2787551477313</v>
      </c>
      <c r="D197" s="19">
        <f t="shared" si="9"/>
        <v>2409.5892667709008</v>
      </c>
      <c r="E197" s="19">
        <f t="shared" si="10"/>
        <v>2242.6894883768309</v>
      </c>
      <c r="F197" s="20">
        <f t="shared" si="11"/>
        <v>402730.29652353929</v>
      </c>
      <c r="G197" s="22"/>
    </row>
    <row r="198" spans="2:7" x14ac:dyDescent="0.35">
      <c r="B198" s="18">
        <v>179</v>
      </c>
      <c r="C198" s="19">
        <f t="shared" si="8"/>
        <v>4652.2787551477313</v>
      </c>
      <c r="D198" s="19">
        <f t="shared" si="9"/>
        <v>2396.2452643150577</v>
      </c>
      <c r="E198" s="19">
        <f t="shared" si="10"/>
        <v>2256.0334908326731</v>
      </c>
      <c r="F198" s="20">
        <f t="shared" si="11"/>
        <v>400474.26303270663</v>
      </c>
      <c r="G198" s="22"/>
    </row>
    <row r="199" spans="2:7" x14ac:dyDescent="0.35">
      <c r="B199" s="18">
        <v>180</v>
      </c>
      <c r="C199" s="19">
        <f t="shared" si="8"/>
        <v>4652.2787551477313</v>
      </c>
      <c r="D199" s="19">
        <f t="shared" si="9"/>
        <v>2382.8218650446038</v>
      </c>
      <c r="E199" s="19">
        <f t="shared" si="10"/>
        <v>2269.456890103128</v>
      </c>
      <c r="F199" s="20">
        <f t="shared" si="11"/>
        <v>398204.80614260351</v>
      </c>
      <c r="G199" s="22"/>
    </row>
    <row r="200" spans="2:7" x14ac:dyDescent="0.35">
      <c r="B200" s="18">
        <v>181</v>
      </c>
      <c r="C200" s="19">
        <f t="shared" si="8"/>
        <v>4652.2787551477313</v>
      </c>
      <c r="D200" s="19">
        <f t="shared" si="9"/>
        <v>2369.3185965484899</v>
      </c>
      <c r="E200" s="19">
        <f t="shared" si="10"/>
        <v>2282.9601585992414</v>
      </c>
      <c r="F200" s="20">
        <f t="shared" si="11"/>
        <v>395921.84598400426</v>
      </c>
      <c r="G200" s="22"/>
    </row>
    <row r="201" spans="2:7" x14ac:dyDescent="0.35">
      <c r="B201" s="18">
        <v>182</v>
      </c>
      <c r="C201" s="19">
        <f t="shared" si="8"/>
        <v>4652.2787551477313</v>
      </c>
      <c r="D201" s="19">
        <f t="shared" si="9"/>
        <v>2355.7349836048247</v>
      </c>
      <c r="E201" s="19">
        <f t="shared" si="10"/>
        <v>2296.5437715429071</v>
      </c>
      <c r="F201" s="20">
        <f t="shared" si="11"/>
        <v>393625.30221246136</v>
      </c>
      <c r="G201" s="22"/>
    </row>
    <row r="202" spans="2:7" x14ac:dyDescent="0.35">
      <c r="B202" s="18">
        <v>183</v>
      </c>
      <c r="C202" s="19">
        <f t="shared" si="8"/>
        <v>4652.2787551477313</v>
      </c>
      <c r="D202" s="19">
        <f t="shared" si="9"/>
        <v>2342.0705481641444</v>
      </c>
      <c r="E202" s="19">
        <f t="shared" si="10"/>
        <v>2310.2082069835874</v>
      </c>
      <c r="F202" s="20">
        <f t="shared" si="11"/>
        <v>391315.09400547779</v>
      </c>
      <c r="G202" s="22"/>
    </row>
    <row r="203" spans="2:7" x14ac:dyDescent="0.35">
      <c r="B203" s="18">
        <v>184</v>
      </c>
      <c r="C203" s="19">
        <f t="shared" si="8"/>
        <v>4652.2787551477313</v>
      </c>
      <c r="D203" s="19">
        <f t="shared" si="9"/>
        <v>2328.3248093325919</v>
      </c>
      <c r="E203" s="19">
        <f t="shared" si="10"/>
        <v>2323.9539458151394</v>
      </c>
      <c r="F203" s="20">
        <f t="shared" si="11"/>
        <v>388991.14005966263</v>
      </c>
      <c r="G203" s="22"/>
    </row>
    <row r="204" spans="2:7" x14ac:dyDescent="0.35">
      <c r="B204" s="18">
        <v>185</v>
      </c>
      <c r="C204" s="19">
        <f t="shared" si="8"/>
        <v>4652.2787551477313</v>
      </c>
      <c r="D204" s="19">
        <f t="shared" si="9"/>
        <v>2314.4972833549923</v>
      </c>
      <c r="E204" s="19">
        <f t="shared" si="10"/>
        <v>2337.7814717927395</v>
      </c>
      <c r="F204" s="20">
        <f t="shared" si="11"/>
        <v>386653.35858786991</v>
      </c>
      <c r="G204" s="22"/>
    </row>
    <row r="205" spans="2:7" x14ac:dyDescent="0.35">
      <c r="B205" s="18">
        <v>186</v>
      </c>
      <c r="C205" s="19">
        <f t="shared" si="8"/>
        <v>4652.2787551477313</v>
      </c>
      <c r="D205" s="19">
        <f t="shared" si="9"/>
        <v>2300.5874835978248</v>
      </c>
      <c r="E205" s="19">
        <f t="shared" si="10"/>
        <v>2351.6912715499066</v>
      </c>
      <c r="F205" s="20">
        <f t="shared" si="11"/>
        <v>384301.66731632</v>
      </c>
      <c r="G205" s="22"/>
    </row>
    <row r="206" spans="2:7" x14ac:dyDescent="0.35">
      <c r="B206" s="18">
        <v>187</v>
      </c>
      <c r="C206" s="19">
        <f t="shared" si="8"/>
        <v>4652.2787551477313</v>
      </c>
      <c r="D206" s="19">
        <f t="shared" si="9"/>
        <v>2286.5949205321031</v>
      </c>
      <c r="E206" s="19">
        <f t="shared" si="10"/>
        <v>2365.6838346156287</v>
      </c>
      <c r="F206" s="20">
        <f t="shared" si="11"/>
        <v>381935.98348170437</v>
      </c>
      <c r="G206" s="22"/>
    </row>
    <row r="207" spans="2:7" x14ac:dyDescent="0.35">
      <c r="B207" s="18">
        <v>188</v>
      </c>
      <c r="C207" s="19">
        <f t="shared" si="8"/>
        <v>4652.2787551477313</v>
      </c>
      <c r="D207" s="19">
        <f t="shared" si="9"/>
        <v>2272.5191017161401</v>
      </c>
      <c r="E207" s="19">
        <f t="shared" si="10"/>
        <v>2379.7596534315912</v>
      </c>
      <c r="F207" s="20">
        <f t="shared" si="11"/>
        <v>379556.22382827278</v>
      </c>
      <c r="G207" s="22"/>
    </row>
    <row r="208" spans="2:7" x14ac:dyDescent="0.35">
      <c r="B208" s="18">
        <v>189</v>
      </c>
      <c r="C208" s="19">
        <f t="shared" si="8"/>
        <v>4652.2787551477313</v>
      </c>
      <c r="D208" s="19">
        <f t="shared" si="9"/>
        <v>2258.3595317782224</v>
      </c>
      <c r="E208" s="19">
        <f t="shared" si="10"/>
        <v>2393.9192233695094</v>
      </c>
      <c r="F208" s="20">
        <f t="shared" si="11"/>
        <v>377162.30460490327</v>
      </c>
      <c r="G208" s="22"/>
    </row>
    <row r="209" spans="2:7" x14ac:dyDescent="0.35">
      <c r="B209" s="18">
        <v>190</v>
      </c>
      <c r="C209" s="19">
        <f t="shared" si="8"/>
        <v>4652.2787551477313</v>
      </c>
      <c r="D209" s="19">
        <f t="shared" si="9"/>
        <v>2244.1157123991734</v>
      </c>
      <c r="E209" s="19">
        <f t="shared" si="10"/>
        <v>2408.1630427485575</v>
      </c>
      <c r="F209" s="20">
        <f t="shared" si="11"/>
        <v>374754.14156215469</v>
      </c>
      <c r="G209" s="22"/>
    </row>
    <row r="210" spans="2:7" x14ac:dyDescent="0.35">
      <c r="B210" s="18">
        <v>191</v>
      </c>
      <c r="C210" s="19">
        <f t="shared" si="8"/>
        <v>4652.2787551477313</v>
      </c>
      <c r="D210" s="19">
        <f t="shared" si="9"/>
        <v>2229.7871422948197</v>
      </c>
      <c r="E210" s="19">
        <f t="shared" si="10"/>
        <v>2422.4916128529117</v>
      </c>
      <c r="F210" s="20">
        <f t="shared" si="11"/>
        <v>372331.64994930179</v>
      </c>
      <c r="G210" s="22"/>
    </row>
    <row r="211" spans="2:7" x14ac:dyDescent="0.35">
      <c r="B211" s="18">
        <v>192</v>
      </c>
      <c r="C211" s="19">
        <f t="shared" si="8"/>
        <v>4652.2787551477313</v>
      </c>
      <c r="D211" s="19">
        <f t="shared" si="9"/>
        <v>2215.3733171983454</v>
      </c>
      <c r="E211" s="19">
        <f t="shared" si="10"/>
        <v>2436.9054379493869</v>
      </c>
      <c r="F211" s="20">
        <f t="shared" si="11"/>
        <v>369894.74451135239</v>
      </c>
      <c r="G211" s="22"/>
    </row>
    <row r="212" spans="2:7" x14ac:dyDescent="0.35">
      <c r="B212" s="18">
        <v>193</v>
      </c>
      <c r="C212" s="19">
        <f t="shared" ref="C212:C275" si="12">IF(ROUND(F211,5)&gt;0,E$9,0)</f>
        <v>4652.2787551477313</v>
      </c>
      <c r="D212" s="19">
        <f t="shared" ref="D212:D275" si="13">IF(C212&gt;0,IPMT(E$6/12,B212,E$5*12,-E$4),0)</f>
        <v>2200.8737298425463</v>
      </c>
      <c r="E212" s="19">
        <f t="shared" ref="E212:E275" si="14">IF(C212&gt;0,PPMT(E$6/12,B212,E$5*12,-E$4),0)</f>
        <v>2451.4050253051851</v>
      </c>
      <c r="F212" s="20">
        <f t="shared" ref="F212:F275" si="15">IF(ROUND(F211,5)&gt;0,F211-E212,0)</f>
        <v>367443.33948604722</v>
      </c>
      <c r="G212" s="22"/>
    </row>
    <row r="213" spans="2:7" x14ac:dyDescent="0.35">
      <c r="B213" s="18">
        <v>194</v>
      </c>
      <c r="C213" s="19">
        <f t="shared" si="12"/>
        <v>4652.2787551477313</v>
      </c>
      <c r="D213" s="19">
        <f t="shared" si="13"/>
        <v>2186.2878699419803</v>
      </c>
      <c r="E213" s="19">
        <f t="shared" si="14"/>
        <v>2465.9908852057515</v>
      </c>
      <c r="F213" s="20">
        <f t="shared" si="15"/>
        <v>364977.34860084148</v>
      </c>
      <c r="G213" s="22"/>
    </row>
    <row r="214" spans="2:7" x14ac:dyDescent="0.35">
      <c r="B214" s="18">
        <v>195</v>
      </c>
      <c r="C214" s="19">
        <f t="shared" si="12"/>
        <v>4652.2787551477313</v>
      </c>
      <c r="D214" s="19">
        <f t="shared" si="13"/>
        <v>2171.6152241750065</v>
      </c>
      <c r="E214" s="19">
        <f t="shared" si="14"/>
        <v>2480.6635309727253</v>
      </c>
      <c r="F214" s="20">
        <f t="shared" si="15"/>
        <v>362496.68506986875</v>
      </c>
      <c r="G214" s="22"/>
    </row>
    <row r="215" spans="2:7" x14ac:dyDescent="0.35">
      <c r="B215" s="18">
        <v>196</v>
      </c>
      <c r="C215" s="19">
        <f t="shared" si="12"/>
        <v>4652.2787551477313</v>
      </c>
      <c r="D215" s="19">
        <f t="shared" si="13"/>
        <v>2156.8552761657184</v>
      </c>
      <c r="E215" s="19">
        <f t="shared" si="14"/>
        <v>2495.423478982013</v>
      </c>
      <c r="F215" s="20">
        <f t="shared" si="15"/>
        <v>360001.26159088674</v>
      </c>
      <c r="G215" s="22"/>
    </row>
    <row r="216" spans="2:7" x14ac:dyDescent="0.35">
      <c r="B216" s="18">
        <v>197</v>
      </c>
      <c r="C216" s="19">
        <f t="shared" si="12"/>
        <v>4652.2787551477313</v>
      </c>
      <c r="D216" s="19">
        <f t="shared" si="13"/>
        <v>2142.0075064657754</v>
      </c>
      <c r="E216" s="19">
        <f t="shared" si="14"/>
        <v>2510.271248681956</v>
      </c>
      <c r="F216" s="20">
        <f t="shared" si="15"/>
        <v>357490.99034220481</v>
      </c>
      <c r="G216" s="22"/>
    </row>
    <row r="217" spans="2:7" x14ac:dyDescent="0.35">
      <c r="B217" s="18">
        <v>198</v>
      </c>
      <c r="C217" s="19">
        <f t="shared" si="12"/>
        <v>4652.2787551477313</v>
      </c>
      <c r="D217" s="19">
        <f t="shared" si="13"/>
        <v>2127.0713925361179</v>
      </c>
      <c r="E217" s="19">
        <f t="shared" si="14"/>
        <v>2525.2073626116139</v>
      </c>
      <c r="F217" s="20">
        <f t="shared" si="15"/>
        <v>354965.7829795932</v>
      </c>
      <c r="G217" s="22"/>
    </row>
    <row r="218" spans="2:7" x14ac:dyDescent="0.35">
      <c r="B218" s="18">
        <v>199</v>
      </c>
      <c r="C218" s="19">
        <f t="shared" si="12"/>
        <v>4652.2787551477313</v>
      </c>
      <c r="D218" s="19">
        <f t="shared" si="13"/>
        <v>2112.0464087285786</v>
      </c>
      <c r="E218" s="19">
        <f t="shared" si="14"/>
        <v>2540.2323464191527</v>
      </c>
      <c r="F218" s="20">
        <f t="shared" si="15"/>
        <v>352425.55063317408</v>
      </c>
      <c r="G218" s="22"/>
    </row>
    <row r="219" spans="2:7" x14ac:dyDescent="0.35">
      <c r="B219" s="18">
        <v>200</v>
      </c>
      <c r="C219" s="19">
        <f t="shared" si="12"/>
        <v>4652.2787551477313</v>
      </c>
      <c r="D219" s="19">
        <f t="shared" si="13"/>
        <v>2096.9320262673841</v>
      </c>
      <c r="E219" s="19">
        <f t="shared" si="14"/>
        <v>2555.3467288803467</v>
      </c>
      <c r="F219" s="20">
        <f t="shared" si="15"/>
        <v>349870.20390429371</v>
      </c>
      <c r="G219" s="22"/>
    </row>
    <row r="220" spans="2:7" x14ac:dyDescent="0.35">
      <c r="B220" s="18">
        <v>201</v>
      </c>
      <c r="C220" s="19">
        <f t="shared" si="12"/>
        <v>4652.2787551477313</v>
      </c>
      <c r="D220" s="19">
        <f t="shared" si="13"/>
        <v>2081.7277132305467</v>
      </c>
      <c r="E220" s="19">
        <f t="shared" si="14"/>
        <v>2570.5510419171851</v>
      </c>
      <c r="F220" s="20">
        <f t="shared" si="15"/>
        <v>347299.65286237653</v>
      </c>
      <c r="G220" s="22"/>
    </row>
    <row r="221" spans="2:7" x14ac:dyDescent="0.35">
      <c r="B221" s="18">
        <v>202</v>
      </c>
      <c r="C221" s="19">
        <f t="shared" si="12"/>
        <v>4652.2787551477313</v>
      </c>
      <c r="D221" s="19">
        <f t="shared" si="13"/>
        <v>2066.4329345311389</v>
      </c>
      <c r="E221" s="19">
        <f t="shared" si="14"/>
        <v>2585.8458206165919</v>
      </c>
      <c r="F221" s="20">
        <f t="shared" si="15"/>
        <v>344713.80704175995</v>
      </c>
      <c r="G221" s="22"/>
    </row>
    <row r="222" spans="2:7" x14ac:dyDescent="0.35">
      <c r="B222" s="18">
        <v>203</v>
      </c>
      <c r="C222" s="19">
        <f t="shared" si="12"/>
        <v>4652.2787551477313</v>
      </c>
      <c r="D222" s="19">
        <f t="shared" si="13"/>
        <v>2051.0471518984705</v>
      </c>
      <c r="E222" s="19">
        <f t="shared" si="14"/>
        <v>2601.2316032492608</v>
      </c>
      <c r="F222" s="20">
        <f t="shared" si="15"/>
        <v>342112.57543851068</v>
      </c>
      <c r="G222" s="22"/>
    </row>
    <row r="223" spans="2:7" x14ac:dyDescent="0.35">
      <c r="B223" s="18">
        <v>204</v>
      </c>
      <c r="C223" s="19">
        <f t="shared" si="12"/>
        <v>4652.2787551477313</v>
      </c>
      <c r="D223" s="19">
        <f t="shared" si="13"/>
        <v>2035.5698238591376</v>
      </c>
      <c r="E223" s="19">
        <f t="shared" si="14"/>
        <v>2616.7089312885937</v>
      </c>
      <c r="F223" s="20">
        <f t="shared" si="15"/>
        <v>339495.86650722212</v>
      </c>
      <c r="G223" s="22"/>
    </row>
    <row r="224" spans="2:7" x14ac:dyDescent="0.35">
      <c r="B224" s="18">
        <v>205</v>
      </c>
      <c r="C224" s="19">
        <f t="shared" si="12"/>
        <v>4652.2787551477313</v>
      </c>
      <c r="D224" s="19">
        <f t="shared" si="13"/>
        <v>2020.0004057179701</v>
      </c>
      <c r="E224" s="19">
        <f t="shared" si="14"/>
        <v>2632.278349429761</v>
      </c>
      <c r="F224" s="20">
        <f t="shared" si="15"/>
        <v>336863.58815779234</v>
      </c>
      <c r="G224" s="22"/>
    </row>
    <row r="225" spans="2:7" x14ac:dyDescent="0.35">
      <c r="B225" s="18">
        <v>206</v>
      </c>
      <c r="C225" s="19">
        <f t="shared" si="12"/>
        <v>4652.2787551477313</v>
      </c>
      <c r="D225" s="19">
        <f t="shared" si="13"/>
        <v>2004.3383495388632</v>
      </c>
      <c r="E225" s="19">
        <f t="shared" si="14"/>
        <v>2647.9404056088688</v>
      </c>
      <c r="F225" s="20">
        <f t="shared" si="15"/>
        <v>334215.64775218349</v>
      </c>
      <c r="G225" s="22"/>
    </row>
    <row r="226" spans="2:7" x14ac:dyDescent="0.35">
      <c r="B226" s="18">
        <v>207</v>
      </c>
      <c r="C226" s="19">
        <f t="shared" si="12"/>
        <v>4652.2787551477313</v>
      </c>
      <c r="D226" s="19">
        <f t="shared" si="13"/>
        <v>1988.5831041254905</v>
      </c>
      <c r="E226" s="19">
        <f t="shared" si="14"/>
        <v>2663.6956510222408</v>
      </c>
      <c r="F226" s="20">
        <f t="shared" si="15"/>
        <v>331551.95210116124</v>
      </c>
      <c r="G226" s="22"/>
    </row>
    <row r="227" spans="2:7" x14ac:dyDescent="0.35">
      <c r="B227" s="18">
        <v>208</v>
      </c>
      <c r="C227" s="19">
        <f t="shared" si="12"/>
        <v>4652.2787551477313</v>
      </c>
      <c r="D227" s="19">
        <f t="shared" si="13"/>
        <v>1972.7341150019081</v>
      </c>
      <c r="E227" s="19">
        <f t="shared" si="14"/>
        <v>2679.5446401458235</v>
      </c>
      <c r="F227" s="20">
        <f t="shared" si="15"/>
        <v>328872.40746101539</v>
      </c>
      <c r="G227" s="22"/>
    </row>
    <row r="228" spans="2:7" x14ac:dyDescent="0.35">
      <c r="B228" s="18">
        <v>209</v>
      </c>
      <c r="C228" s="19">
        <f t="shared" si="12"/>
        <v>4652.2787551477313</v>
      </c>
      <c r="D228" s="19">
        <f t="shared" si="13"/>
        <v>1956.7908243930406</v>
      </c>
      <c r="E228" s="19">
        <f t="shared" si="14"/>
        <v>2695.4879307546908</v>
      </c>
      <c r="F228" s="20">
        <f t="shared" si="15"/>
        <v>326176.91953026073</v>
      </c>
      <c r="G228" s="22"/>
    </row>
    <row r="229" spans="2:7" x14ac:dyDescent="0.35">
      <c r="B229" s="18">
        <v>210</v>
      </c>
      <c r="C229" s="19">
        <f t="shared" si="12"/>
        <v>4652.2787551477313</v>
      </c>
      <c r="D229" s="19">
        <f t="shared" si="13"/>
        <v>1940.7526712050501</v>
      </c>
      <c r="E229" s="19">
        <f t="shared" si="14"/>
        <v>2711.5260839426815</v>
      </c>
      <c r="F229" s="20">
        <f t="shared" si="15"/>
        <v>323465.39344631805</v>
      </c>
      <c r="G229" s="22"/>
    </row>
    <row r="230" spans="2:7" x14ac:dyDescent="0.35">
      <c r="B230" s="18">
        <v>211</v>
      </c>
      <c r="C230" s="19">
        <f t="shared" si="12"/>
        <v>4652.2787551477313</v>
      </c>
      <c r="D230" s="19">
        <f t="shared" si="13"/>
        <v>1924.6190910055911</v>
      </c>
      <c r="E230" s="19">
        <f t="shared" si="14"/>
        <v>2727.6596641421402</v>
      </c>
      <c r="F230" s="20">
        <f t="shared" si="15"/>
        <v>320737.73378217593</v>
      </c>
      <c r="G230" s="22"/>
    </row>
    <row r="231" spans="2:7" x14ac:dyDescent="0.35">
      <c r="B231" s="18">
        <v>212</v>
      </c>
      <c r="C231" s="19">
        <f t="shared" si="12"/>
        <v>4652.2787551477313</v>
      </c>
      <c r="D231" s="19">
        <f t="shared" si="13"/>
        <v>1908.3895160039451</v>
      </c>
      <c r="E231" s="19">
        <f t="shared" si="14"/>
        <v>2743.8892391437862</v>
      </c>
      <c r="F231" s="20">
        <f t="shared" si="15"/>
        <v>317993.84454303212</v>
      </c>
      <c r="G231" s="22"/>
    </row>
    <row r="232" spans="2:7" x14ac:dyDescent="0.35">
      <c r="B232" s="18">
        <v>213</v>
      </c>
      <c r="C232" s="19">
        <f t="shared" si="12"/>
        <v>4652.2787551477313</v>
      </c>
      <c r="D232" s="19">
        <f t="shared" si="13"/>
        <v>1892.0633750310399</v>
      </c>
      <c r="E232" s="19">
        <f t="shared" si="14"/>
        <v>2760.2153801166914</v>
      </c>
      <c r="F232" s="20">
        <f t="shared" si="15"/>
        <v>315233.6291629154</v>
      </c>
      <c r="G232" s="22"/>
    </row>
    <row r="233" spans="2:7" x14ac:dyDescent="0.35">
      <c r="B233" s="18">
        <v>214</v>
      </c>
      <c r="C233" s="19">
        <f t="shared" si="12"/>
        <v>4652.2787551477313</v>
      </c>
      <c r="D233" s="19">
        <f t="shared" si="13"/>
        <v>1875.6400935193453</v>
      </c>
      <c r="E233" s="19">
        <f t="shared" si="14"/>
        <v>2776.6386616283862</v>
      </c>
      <c r="F233" s="20">
        <f t="shared" si="15"/>
        <v>312456.99050128699</v>
      </c>
      <c r="G233" s="22"/>
    </row>
    <row r="234" spans="2:7" x14ac:dyDescent="0.35">
      <c r="B234" s="18">
        <v>215</v>
      </c>
      <c r="C234" s="19">
        <f t="shared" si="12"/>
        <v>4652.2787551477313</v>
      </c>
      <c r="D234" s="19">
        <f t="shared" si="13"/>
        <v>1859.1190934826566</v>
      </c>
      <c r="E234" s="19">
        <f t="shared" si="14"/>
        <v>2793.159661665075</v>
      </c>
      <c r="F234" s="20">
        <f t="shared" si="15"/>
        <v>309663.83083962189</v>
      </c>
      <c r="G234" s="22"/>
    </row>
    <row r="235" spans="2:7" x14ac:dyDescent="0.35">
      <c r="B235" s="18">
        <v>216</v>
      </c>
      <c r="C235" s="19">
        <f t="shared" si="12"/>
        <v>4652.2787551477313</v>
      </c>
      <c r="D235" s="19">
        <f t="shared" si="13"/>
        <v>1842.4997934957494</v>
      </c>
      <c r="E235" s="19">
        <f t="shared" si="14"/>
        <v>2809.7789616519822</v>
      </c>
      <c r="F235" s="20">
        <f t="shared" si="15"/>
        <v>306854.05187796993</v>
      </c>
      <c r="G235" s="22"/>
    </row>
    <row r="236" spans="2:7" x14ac:dyDescent="0.35">
      <c r="B236" s="18">
        <v>217</v>
      </c>
      <c r="C236" s="19">
        <f t="shared" si="12"/>
        <v>4652.2787551477313</v>
      </c>
      <c r="D236" s="19">
        <f t="shared" si="13"/>
        <v>1825.7816086739199</v>
      </c>
      <c r="E236" s="19">
        <f t="shared" si="14"/>
        <v>2826.497146473811</v>
      </c>
      <c r="F236" s="20">
        <f t="shared" si="15"/>
        <v>304027.55473149614</v>
      </c>
      <c r="G236" s="22"/>
    </row>
    <row r="237" spans="2:7" x14ac:dyDescent="0.35">
      <c r="B237" s="18">
        <v>218</v>
      </c>
      <c r="C237" s="19">
        <f t="shared" si="12"/>
        <v>4652.2787551477313</v>
      </c>
      <c r="D237" s="19">
        <f t="shared" si="13"/>
        <v>1808.9639506524011</v>
      </c>
      <c r="E237" s="19">
        <f t="shared" si="14"/>
        <v>2843.3148044953305</v>
      </c>
      <c r="F237" s="20">
        <f t="shared" si="15"/>
        <v>301184.23992700083</v>
      </c>
      <c r="G237" s="22"/>
    </row>
    <row r="238" spans="2:7" x14ac:dyDescent="0.35">
      <c r="B238" s="18">
        <v>219</v>
      </c>
      <c r="C238" s="19">
        <f t="shared" si="12"/>
        <v>4652.2787551477313</v>
      </c>
      <c r="D238" s="19">
        <f t="shared" si="13"/>
        <v>1792.0462275656537</v>
      </c>
      <c r="E238" s="19">
        <f t="shared" si="14"/>
        <v>2860.2325275820772</v>
      </c>
      <c r="F238" s="20">
        <f t="shared" si="15"/>
        <v>298324.00739941874</v>
      </c>
      <c r="G238" s="22"/>
    </row>
    <row r="239" spans="2:7" x14ac:dyDescent="0.35">
      <c r="B239" s="18">
        <v>220</v>
      </c>
      <c r="C239" s="19">
        <f t="shared" si="12"/>
        <v>4652.2787551477313</v>
      </c>
      <c r="D239" s="19">
        <f t="shared" si="13"/>
        <v>1775.0278440265406</v>
      </c>
      <c r="E239" s="19">
        <f t="shared" si="14"/>
        <v>2877.2509111211912</v>
      </c>
      <c r="F239" s="20">
        <f t="shared" si="15"/>
        <v>295446.75648829754</v>
      </c>
      <c r="G239" s="22"/>
    </row>
    <row r="240" spans="2:7" x14ac:dyDescent="0.35">
      <c r="B240" s="18">
        <v>221</v>
      </c>
      <c r="C240" s="19">
        <f t="shared" si="12"/>
        <v>4652.2787551477313</v>
      </c>
      <c r="D240" s="19">
        <f t="shared" si="13"/>
        <v>1757.908201105369</v>
      </c>
      <c r="E240" s="19">
        <f t="shared" si="14"/>
        <v>2894.3705540423621</v>
      </c>
      <c r="F240" s="20">
        <f t="shared" si="15"/>
        <v>292552.3859342552</v>
      </c>
      <c r="G240" s="22"/>
    </row>
    <row r="241" spans="2:7" x14ac:dyDescent="0.35">
      <c r="B241" s="18">
        <v>222</v>
      </c>
      <c r="C241" s="19">
        <f t="shared" si="12"/>
        <v>4652.2787551477313</v>
      </c>
      <c r="D241" s="19">
        <f t="shared" si="13"/>
        <v>1740.6866963088171</v>
      </c>
      <c r="E241" s="19">
        <f t="shared" si="14"/>
        <v>2911.5920588389145</v>
      </c>
      <c r="F241" s="20">
        <f t="shared" si="15"/>
        <v>289640.79387541628</v>
      </c>
      <c r="G241" s="22"/>
    </row>
    <row r="242" spans="2:7" x14ac:dyDescent="0.35">
      <c r="B242" s="18">
        <v>223</v>
      </c>
      <c r="C242" s="19">
        <f t="shared" si="12"/>
        <v>4652.2787551477313</v>
      </c>
      <c r="D242" s="19">
        <f t="shared" si="13"/>
        <v>1723.3627235587255</v>
      </c>
      <c r="E242" s="19">
        <f t="shared" si="14"/>
        <v>2928.9160315890053</v>
      </c>
      <c r="F242" s="20">
        <f t="shared" si="15"/>
        <v>286711.87784382724</v>
      </c>
      <c r="G242" s="22"/>
    </row>
    <row r="243" spans="2:7" x14ac:dyDescent="0.35">
      <c r="B243" s="18">
        <v>224</v>
      </c>
      <c r="C243" s="19">
        <f t="shared" si="12"/>
        <v>4652.2787551477313</v>
      </c>
      <c r="D243" s="19">
        <f t="shared" si="13"/>
        <v>1705.9356731707708</v>
      </c>
      <c r="E243" s="19">
        <f t="shared" si="14"/>
        <v>2946.3430819769601</v>
      </c>
      <c r="F243" s="20">
        <f t="shared" si="15"/>
        <v>283765.53476185026</v>
      </c>
      <c r="G243" s="22"/>
    </row>
    <row r="244" spans="2:7" x14ac:dyDescent="0.35">
      <c r="B244" s="18">
        <v>225</v>
      </c>
      <c r="C244" s="19">
        <f t="shared" si="12"/>
        <v>4652.2787551477313</v>
      </c>
      <c r="D244" s="19">
        <f t="shared" si="13"/>
        <v>1688.4049318330085</v>
      </c>
      <c r="E244" s="19">
        <f t="shared" si="14"/>
        <v>2963.8738233147233</v>
      </c>
      <c r="F244" s="20">
        <f t="shared" si="15"/>
        <v>280801.66093853553</v>
      </c>
      <c r="G244" s="22"/>
    </row>
    <row r="245" spans="2:7" x14ac:dyDescent="0.35">
      <c r="B245" s="18">
        <v>226</v>
      </c>
      <c r="C245" s="19">
        <f t="shared" si="12"/>
        <v>4652.2787551477313</v>
      </c>
      <c r="D245" s="19">
        <f t="shared" si="13"/>
        <v>1670.7698825842858</v>
      </c>
      <c r="E245" s="19">
        <f t="shared" si="14"/>
        <v>2981.5088725634459</v>
      </c>
      <c r="F245" s="20">
        <f t="shared" si="15"/>
        <v>277820.1520659721</v>
      </c>
      <c r="G245" s="22"/>
    </row>
    <row r="246" spans="2:7" x14ac:dyDescent="0.35">
      <c r="B246" s="18">
        <v>227</v>
      </c>
      <c r="C246" s="19">
        <f t="shared" si="12"/>
        <v>4652.2787551477313</v>
      </c>
      <c r="D246" s="19">
        <f t="shared" si="13"/>
        <v>1653.029904792533</v>
      </c>
      <c r="E246" s="19">
        <f t="shared" si="14"/>
        <v>2999.2488503551986</v>
      </c>
      <c r="F246" s="20">
        <f t="shared" si="15"/>
        <v>274820.90321561688</v>
      </c>
      <c r="G246" s="22"/>
    </row>
    <row r="247" spans="2:7" x14ac:dyDescent="0.35">
      <c r="B247" s="18">
        <v>228</v>
      </c>
      <c r="C247" s="19">
        <f t="shared" si="12"/>
        <v>4652.2787551477313</v>
      </c>
      <c r="D247" s="19">
        <f t="shared" si="13"/>
        <v>1635.1843741329199</v>
      </c>
      <c r="E247" s="19">
        <f t="shared" si="14"/>
        <v>3017.0943810148119</v>
      </c>
      <c r="F247" s="20">
        <f t="shared" si="15"/>
        <v>271803.80883460207</v>
      </c>
      <c r="G247" s="22"/>
    </row>
    <row r="248" spans="2:7" x14ac:dyDescent="0.35">
      <c r="B248" s="18">
        <v>229</v>
      </c>
      <c r="C248" s="19">
        <f t="shared" si="12"/>
        <v>4652.2787551477313</v>
      </c>
      <c r="D248" s="19">
        <f t="shared" si="13"/>
        <v>1617.2326625658814</v>
      </c>
      <c r="E248" s="19">
        <f t="shared" si="14"/>
        <v>3035.0460925818502</v>
      </c>
      <c r="F248" s="20">
        <f t="shared" si="15"/>
        <v>268768.76274202019</v>
      </c>
      <c r="G248" s="22"/>
    </row>
    <row r="249" spans="2:7" x14ac:dyDescent="0.35">
      <c r="B249" s="18">
        <v>230</v>
      </c>
      <c r="C249" s="19">
        <f t="shared" si="12"/>
        <v>4652.2787551477313</v>
      </c>
      <c r="D249" s="19">
        <f t="shared" si="13"/>
        <v>1599.1741383150195</v>
      </c>
      <c r="E249" s="19">
        <f t="shared" si="14"/>
        <v>3053.1046168327116</v>
      </c>
      <c r="F249" s="20">
        <f t="shared" si="15"/>
        <v>265715.6581251875</v>
      </c>
      <c r="G249" s="22"/>
    </row>
    <row r="250" spans="2:7" x14ac:dyDescent="0.35">
      <c r="B250" s="18">
        <v>231</v>
      </c>
      <c r="C250" s="19">
        <f t="shared" si="12"/>
        <v>4652.2787551477313</v>
      </c>
      <c r="D250" s="19">
        <f t="shared" si="13"/>
        <v>1581.0081658448651</v>
      </c>
      <c r="E250" s="19">
        <f t="shared" si="14"/>
        <v>3071.2705893028665</v>
      </c>
      <c r="F250" s="20">
        <f t="shared" si="15"/>
        <v>262644.38753588463</v>
      </c>
      <c r="G250" s="22"/>
    </row>
    <row r="251" spans="2:7" x14ac:dyDescent="0.35">
      <c r="B251" s="18">
        <v>232</v>
      </c>
      <c r="C251" s="19">
        <f t="shared" si="12"/>
        <v>4652.2787551477313</v>
      </c>
      <c r="D251" s="19">
        <f t="shared" si="13"/>
        <v>1562.7341058385125</v>
      </c>
      <c r="E251" s="19">
        <f t="shared" si="14"/>
        <v>3089.5446493092186</v>
      </c>
      <c r="F251" s="20">
        <f t="shared" si="15"/>
        <v>259554.84288657541</v>
      </c>
      <c r="G251" s="22"/>
    </row>
    <row r="252" spans="2:7" x14ac:dyDescent="0.35">
      <c r="B252" s="18">
        <v>233</v>
      </c>
      <c r="C252" s="19">
        <f t="shared" si="12"/>
        <v>4652.2787551477313</v>
      </c>
      <c r="D252" s="19">
        <f t="shared" si="13"/>
        <v>1544.3513151751231</v>
      </c>
      <c r="E252" s="19">
        <f t="shared" si="14"/>
        <v>3107.9274399726087</v>
      </c>
      <c r="F252" s="20">
        <f t="shared" si="15"/>
        <v>256446.9154466028</v>
      </c>
      <c r="G252" s="22"/>
    </row>
    <row r="253" spans="2:7" x14ac:dyDescent="0.35">
      <c r="B253" s="18">
        <v>234</v>
      </c>
      <c r="C253" s="19">
        <f t="shared" si="12"/>
        <v>4652.2787551477313</v>
      </c>
      <c r="D253" s="19">
        <f t="shared" si="13"/>
        <v>1525.8591469072858</v>
      </c>
      <c r="E253" s="19">
        <f t="shared" si="14"/>
        <v>3126.4196082404455</v>
      </c>
      <c r="F253" s="20">
        <f t="shared" si="15"/>
        <v>253320.49583836235</v>
      </c>
      <c r="G253" s="22"/>
    </row>
    <row r="254" spans="2:7" x14ac:dyDescent="0.35">
      <c r="B254" s="18">
        <v>235</v>
      </c>
      <c r="C254" s="19">
        <f t="shared" si="12"/>
        <v>4652.2787551477313</v>
      </c>
      <c r="D254" s="19">
        <f t="shared" si="13"/>
        <v>1507.2569502382553</v>
      </c>
      <c r="E254" s="19">
        <f t="shared" si="14"/>
        <v>3145.021804909476</v>
      </c>
      <c r="F254" s="20">
        <f t="shared" si="15"/>
        <v>250175.47403345286</v>
      </c>
      <c r="G254" s="22"/>
    </row>
    <row r="255" spans="2:7" x14ac:dyDescent="0.35">
      <c r="B255" s="18">
        <v>236</v>
      </c>
      <c r="C255" s="19">
        <f t="shared" si="12"/>
        <v>4652.2787551477313</v>
      </c>
      <c r="D255" s="19">
        <f t="shared" si="13"/>
        <v>1488.544070499044</v>
      </c>
      <c r="E255" s="19">
        <f t="shared" si="14"/>
        <v>3163.734684648688</v>
      </c>
      <c r="F255" s="20">
        <f t="shared" si="15"/>
        <v>247011.73934880417</v>
      </c>
      <c r="G255" s="22"/>
    </row>
    <row r="256" spans="2:7" x14ac:dyDescent="0.35">
      <c r="B256" s="18">
        <v>237</v>
      </c>
      <c r="C256" s="19">
        <f t="shared" si="12"/>
        <v>4652.2787551477313</v>
      </c>
      <c r="D256" s="19">
        <f t="shared" si="13"/>
        <v>1469.7198491253844</v>
      </c>
      <c r="E256" s="19">
        <f t="shared" si="14"/>
        <v>3182.5589060223474</v>
      </c>
      <c r="F256" s="20">
        <f t="shared" si="15"/>
        <v>243829.18044278183</v>
      </c>
      <c r="G256" s="22"/>
    </row>
    <row r="257" spans="2:7" x14ac:dyDescent="0.35">
      <c r="B257" s="18">
        <v>238</v>
      </c>
      <c r="C257" s="19">
        <f t="shared" si="12"/>
        <v>4652.2787551477313</v>
      </c>
      <c r="D257" s="19">
        <f t="shared" si="13"/>
        <v>1450.7836236345511</v>
      </c>
      <c r="E257" s="19">
        <f t="shared" si="14"/>
        <v>3201.4951315131807</v>
      </c>
      <c r="F257" s="20">
        <f t="shared" si="15"/>
        <v>240627.68531126864</v>
      </c>
      <c r="G257" s="22"/>
    </row>
    <row r="258" spans="2:7" x14ac:dyDescent="0.35">
      <c r="B258" s="18">
        <v>239</v>
      </c>
      <c r="C258" s="19">
        <f t="shared" si="12"/>
        <v>4652.2787551477313</v>
      </c>
      <c r="D258" s="19">
        <f t="shared" si="13"/>
        <v>1431.7347276020478</v>
      </c>
      <c r="E258" s="19">
        <f t="shared" si="14"/>
        <v>3220.5440275456835</v>
      </c>
      <c r="F258" s="20">
        <f t="shared" si="15"/>
        <v>237407.14128372294</v>
      </c>
      <c r="G258" s="22"/>
    </row>
    <row r="259" spans="2:7" x14ac:dyDescent="0.35">
      <c r="B259" s="18">
        <v>240</v>
      </c>
      <c r="C259" s="19">
        <f t="shared" si="12"/>
        <v>4652.2787551477313</v>
      </c>
      <c r="D259" s="19">
        <f t="shared" si="13"/>
        <v>1412.5724906381508</v>
      </c>
      <c r="E259" s="19">
        <f t="shared" si="14"/>
        <v>3239.7062645095807</v>
      </c>
      <c r="F259" s="20">
        <f t="shared" si="15"/>
        <v>234167.43501921336</v>
      </c>
      <c r="G259" s="22"/>
    </row>
    <row r="260" spans="2:7" x14ac:dyDescent="0.35">
      <c r="B260" s="18">
        <v>241</v>
      </c>
      <c r="C260" s="19">
        <f t="shared" si="12"/>
        <v>4652.2787551477313</v>
      </c>
      <c r="D260" s="19">
        <f t="shared" si="13"/>
        <v>1393.2962383643192</v>
      </c>
      <c r="E260" s="19">
        <f t="shared" si="14"/>
        <v>3258.9825167834124</v>
      </c>
      <c r="F260" s="20">
        <f t="shared" si="15"/>
        <v>230908.45250242995</v>
      </c>
      <c r="G260" s="22"/>
    </row>
    <row r="261" spans="2:7" x14ac:dyDescent="0.35">
      <c r="B261" s="18">
        <v>242</v>
      </c>
      <c r="C261" s="19">
        <f t="shared" si="12"/>
        <v>4652.2787551477313</v>
      </c>
      <c r="D261" s="19">
        <f t="shared" si="13"/>
        <v>1373.9052923894578</v>
      </c>
      <c r="E261" s="19">
        <f t="shared" si="14"/>
        <v>3278.3734627582739</v>
      </c>
      <c r="F261" s="20">
        <f t="shared" si="15"/>
        <v>227630.07903967169</v>
      </c>
      <c r="G261" s="22"/>
    </row>
    <row r="262" spans="2:7" x14ac:dyDescent="0.35">
      <c r="B262" s="18">
        <v>243</v>
      </c>
      <c r="C262" s="19">
        <f t="shared" si="12"/>
        <v>4652.2787551477313</v>
      </c>
      <c r="D262" s="19">
        <f t="shared" si="13"/>
        <v>1354.3989702860461</v>
      </c>
      <c r="E262" s="19">
        <f t="shared" si="14"/>
        <v>3297.8797848616855</v>
      </c>
      <c r="F262" s="20">
        <f t="shared" si="15"/>
        <v>224332.19925481</v>
      </c>
      <c r="G262" s="22"/>
    </row>
    <row r="263" spans="2:7" x14ac:dyDescent="0.35">
      <c r="B263" s="18">
        <v>244</v>
      </c>
      <c r="C263" s="19">
        <f t="shared" si="12"/>
        <v>4652.2787551477313</v>
      </c>
      <c r="D263" s="19">
        <f t="shared" si="13"/>
        <v>1334.7765855661189</v>
      </c>
      <c r="E263" s="19">
        <f t="shared" si="14"/>
        <v>3317.5021695816126</v>
      </c>
      <c r="F263" s="20">
        <f t="shared" si="15"/>
        <v>221014.69708522837</v>
      </c>
      <c r="G263" s="22"/>
    </row>
    <row r="264" spans="2:7" x14ac:dyDescent="0.35">
      <c r="B264" s="18">
        <v>245</v>
      </c>
      <c r="C264" s="19">
        <f t="shared" si="12"/>
        <v>4652.2787551477313</v>
      </c>
      <c r="D264" s="19">
        <f t="shared" si="13"/>
        <v>1315.0374476571083</v>
      </c>
      <c r="E264" s="19">
        <f t="shared" si="14"/>
        <v>3337.241307490624</v>
      </c>
      <c r="F264" s="20">
        <f t="shared" si="15"/>
        <v>217677.45577773775</v>
      </c>
      <c r="G264" s="22"/>
    </row>
    <row r="265" spans="2:7" x14ac:dyDescent="0.35">
      <c r="B265" s="18">
        <v>246</v>
      </c>
      <c r="C265" s="19">
        <f t="shared" si="12"/>
        <v>4652.2787551477313</v>
      </c>
      <c r="D265" s="19">
        <f t="shared" si="13"/>
        <v>1295.1808618775394</v>
      </c>
      <c r="E265" s="19">
        <f t="shared" si="14"/>
        <v>3357.0978932701923</v>
      </c>
      <c r="F265" s="20">
        <f t="shared" si="15"/>
        <v>214320.35788446755</v>
      </c>
      <c r="G265" s="22"/>
    </row>
    <row r="266" spans="2:7" x14ac:dyDescent="0.35">
      <c r="B266" s="18">
        <v>247</v>
      </c>
      <c r="C266" s="19">
        <f t="shared" si="12"/>
        <v>4652.2787551477313</v>
      </c>
      <c r="D266" s="19">
        <f t="shared" si="13"/>
        <v>1275.2061294125815</v>
      </c>
      <c r="E266" s="19">
        <f t="shared" si="14"/>
        <v>3377.0726257351498</v>
      </c>
      <c r="F266" s="20">
        <f t="shared" si="15"/>
        <v>210943.28525873239</v>
      </c>
      <c r="G266" s="22"/>
    </row>
    <row r="267" spans="2:7" x14ac:dyDescent="0.35">
      <c r="B267" s="18">
        <v>248</v>
      </c>
      <c r="C267" s="19">
        <f t="shared" si="12"/>
        <v>4652.2787551477313</v>
      </c>
      <c r="D267" s="19">
        <f t="shared" si="13"/>
        <v>1255.1125472894576</v>
      </c>
      <c r="E267" s="19">
        <f t="shared" si="14"/>
        <v>3397.1662078582744</v>
      </c>
      <c r="F267" s="20">
        <f t="shared" si="15"/>
        <v>207546.11905087411</v>
      </c>
      <c r="G267" s="22"/>
    </row>
    <row r="268" spans="2:7" x14ac:dyDescent="0.35">
      <c r="B268" s="18">
        <v>249</v>
      </c>
      <c r="C268" s="19">
        <f t="shared" si="12"/>
        <v>4652.2787551477313</v>
      </c>
      <c r="D268" s="19">
        <f t="shared" si="13"/>
        <v>1234.8994083527004</v>
      </c>
      <c r="E268" s="19">
        <f t="shared" si="14"/>
        <v>3417.3793467950309</v>
      </c>
      <c r="F268" s="20">
        <f t="shared" si="15"/>
        <v>204128.73970407908</v>
      </c>
      <c r="G268" s="22"/>
    </row>
    <row r="269" spans="2:7" x14ac:dyDescent="0.35">
      <c r="B269" s="18">
        <v>250</v>
      </c>
      <c r="C269" s="19">
        <f t="shared" si="12"/>
        <v>4652.2787551477313</v>
      </c>
      <c r="D269" s="19">
        <f t="shared" si="13"/>
        <v>1214.56600123927</v>
      </c>
      <c r="E269" s="19">
        <f t="shared" si="14"/>
        <v>3437.7127539084613</v>
      </c>
      <c r="F269" s="20">
        <f t="shared" si="15"/>
        <v>200691.02695017064</v>
      </c>
      <c r="G269" s="22"/>
    </row>
    <row r="270" spans="2:7" x14ac:dyDescent="0.35">
      <c r="B270" s="18">
        <v>251</v>
      </c>
      <c r="C270" s="19">
        <f t="shared" si="12"/>
        <v>4652.2787551477313</v>
      </c>
      <c r="D270" s="19">
        <f t="shared" si="13"/>
        <v>1194.1116103535148</v>
      </c>
      <c r="E270" s="19">
        <f t="shared" si="14"/>
        <v>3458.1671447942167</v>
      </c>
      <c r="F270" s="20">
        <f t="shared" si="15"/>
        <v>197232.85980537641</v>
      </c>
      <c r="G270" s="22"/>
    </row>
    <row r="271" spans="2:7" x14ac:dyDescent="0.35">
      <c r="B271" s="18">
        <v>252</v>
      </c>
      <c r="C271" s="19">
        <f t="shared" si="12"/>
        <v>4652.2787551477313</v>
      </c>
      <c r="D271" s="19">
        <f t="shared" si="13"/>
        <v>1173.5355158419893</v>
      </c>
      <c r="E271" s="19">
        <f t="shared" si="14"/>
        <v>3478.7432393057425</v>
      </c>
      <c r="F271" s="20">
        <f t="shared" si="15"/>
        <v>193754.11656607068</v>
      </c>
      <c r="G271" s="22"/>
    </row>
    <row r="272" spans="2:7" x14ac:dyDescent="0.35">
      <c r="B272" s="18">
        <v>253</v>
      </c>
      <c r="C272" s="19">
        <f t="shared" si="12"/>
        <v>4652.2787551477313</v>
      </c>
      <c r="D272" s="19">
        <f t="shared" si="13"/>
        <v>1152.8369935681201</v>
      </c>
      <c r="E272" s="19">
        <f t="shared" si="14"/>
        <v>3499.4417615796115</v>
      </c>
      <c r="F272" s="20">
        <f t="shared" si="15"/>
        <v>190254.67480449108</v>
      </c>
      <c r="G272" s="22"/>
    </row>
    <row r="273" spans="2:7" x14ac:dyDescent="0.35">
      <c r="B273" s="18">
        <v>254</v>
      </c>
      <c r="C273" s="19">
        <f t="shared" si="12"/>
        <v>4652.2787551477313</v>
      </c>
      <c r="D273" s="19">
        <f t="shared" si="13"/>
        <v>1132.0153150867213</v>
      </c>
      <c r="E273" s="19">
        <f t="shared" si="14"/>
        <v>3520.26344006101</v>
      </c>
      <c r="F273" s="20">
        <f t="shared" si="15"/>
        <v>186734.41136443007</v>
      </c>
      <c r="G273" s="22"/>
    </row>
    <row r="274" spans="2:7" x14ac:dyDescent="0.35">
      <c r="B274" s="18">
        <v>255</v>
      </c>
      <c r="C274" s="19">
        <f t="shared" si="12"/>
        <v>4652.2787551477313</v>
      </c>
      <c r="D274" s="19">
        <f t="shared" si="13"/>
        <v>1111.0697476183582</v>
      </c>
      <c r="E274" s="19">
        <f t="shared" si="14"/>
        <v>3541.2090075293736</v>
      </c>
      <c r="F274" s="20">
        <f t="shared" si="15"/>
        <v>183193.2023569007</v>
      </c>
      <c r="G274" s="22"/>
    </row>
    <row r="275" spans="2:7" x14ac:dyDescent="0.35">
      <c r="B275" s="18">
        <v>256</v>
      </c>
      <c r="C275" s="19">
        <f t="shared" si="12"/>
        <v>4652.2787551477313</v>
      </c>
      <c r="D275" s="19">
        <f t="shared" si="13"/>
        <v>1089.9995540235584</v>
      </c>
      <c r="E275" s="19">
        <f t="shared" si="14"/>
        <v>3562.2792011241731</v>
      </c>
      <c r="F275" s="20">
        <f t="shared" si="15"/>
        <v>179630.92315577652</v>
      </c>
      <c r="G275" s="22"/>
    </row>
    <row r="276" spans="2:7" x14ac:dyDescent="0.35">
      <c r="B276" s="18">
        <v>257</v>
      </c>
      <c r="C276" s="19">
        <f t="shared" ref="C276:C339" si="16">IF(ROUND(F275,5)&gt;0,E$9,0)</f>
        <v>4652.2787551477313</v>
      </c>
      <c r="D276" s="19">
        <f t="shared" ref="D276:D339" si="17">IF(C276&gt;0,IPMT(E$6/12,B276,E$5*12,-E$4),0)</f>
        <v>1068.8039927768696</v>
      </c>
      <c r="E276" s="19">
        <f t="shared" ref="E276:E339" si="18">IF(C276&gt;0,PPMT(E$6/12,B276,E$5*12,-E$4),0)</f>
        <v>3583.4747623708622</v>
      </c>
      <c r="F276" s="20">
        <f t="shared" ref="F276:F339" si="19">IF(ROUND(F275,5)&gt;0,F275-E276,0)</f>
        <v>176047.44839340565</v>
      </c>
      <c r="G276" s="22"/>
    </row>
    <row r="277" spans="2:7" x14ac:dyDescent="0.35">
      <c r="B277" s="18">
        <v>258</v>
      </c>
      <c r="C277" s="19">
        <f t="shared" si="16"/>
        <v>4652.2787551477313</v>
      </c>
      <c r="D277" s="19">
        <f t="shared" si="17"/>
        <v>1047.4823179407629</v>
      </c>
      <c r="E277" s="19">
        <f t="shared" si="18"/>
        <v>3604.7964372069682</v>
      </c>
      <c r="F277" s="20">
        <f t="shared" si="19"/>
        <v>172442.65195619868</v>
      </c>
      <c r="G277" s="22"/>
    </row>
    <row r="278" spans="2:7" x14ac:dyDescent="0.35">
      <c r="B278" s="18">
        <v>259</v>
      </c>
      <c r="C278" s="19">
        <f t="shared" si="16"/>
        <v>4652.2787551477313</v>
      </c>
      <c r="D278" s="19">
        <f t="shared" si="17"/>
        <v>1026.0337791393817</v>
      </c>
      <c r="E278" s="19">
        <f t="shared" si="18"/>
        <v>3626.2449760083505</v>
      </c>
      <c r="F278" s="20">
        <f t="shared" si="19"/>
        <v>168816.40698019034</v>
      </c>
      <c r="G278" s="22"/>
    </row>
    <row r="279" spans="2:7" x14ac:dyDescent="0.35">
      <c r="B279" s="18">
        <v>260</v>
      </c>
      <c r="C279" s="19">
        <f t="shared" si="16"/>
        <v>4652.2787551477313</v>
      </c>
      <c r="D279" s="19">
        <f t="shared" si="17"/>
        <v>1004.4576215321318</v>
      </c>
      <c r="E279" s="19">
        <f t="shared" si="18"/>
        <v>3647.8211336155996</v>
      </c>
      <c r="F279" s="20">
        <f t="shared" si="19"/>
        <v>165168.58584657474</v>
      </c>
      <c r="G279" s="22"/>
    </row>
    <row r="280" spans="2:7" x14ac:dyDescent="0.35">
      <c r="B280" s="18">
        <v>261</v>
      </c>
      <c r="C280" s="19">
        <f t="shared" si="16"/>
        <v>4652.2787551477313</v>
      </c>
      <c r="D280" s="19">
        <f t="shared" si="17"/>
        <v>982.75308578711906</v>
      </c>
      <c r="E280" s="19">
        <f t="shared" si="18"/>
        <v>3669.5256693606125</v>
      </c>
      <c r="F280" s="20">
        <f t="shared" si="19"/>
        <v>161499.06017721412</v>
      </c>
      <c r="G280" s="22"/>
    </row>
    <row r="281" spans="2:7" x14ac:dyDescent="0.35">
      <c r="B281" s="18">
        <v>262</v>
      </c>
      <c r="C281" s="19">
        <f t="shared" si="16"/>
        <v>4652.2787551477313</v>
      </c>
      <c r="D281" s="19">
        <f t="shared" si="17"/>
        <v>960.91940805442323</v>
      </c>
      <c r="E281" s="19">
        <f t="shared" si="18"/>
        <v>3691.3593470933083</v>
      </c>
      <c r="F281" s="20">
        <f t="shared" si="19"/>
        <v>157807.70083012083</v>
      </c>
      <c r="G281" s="22"/>
    </row>
    <row r="282" spans="2:7" x14ac:dyDescent="0.35">
      <c r="B282" s="18">
        <v>263</v>
      </c>
      <c r="C282" s="19">
        <f t="shared" si="16"/>
        <v>4652.2787551477313</v>
      </c>
      <c r="D282" s="19">
        <f t="shared" si="17"/>
        <v>938.95581993921826</v>
      </c>
      <c r="E282" s="19">
        <f t="shared" si="18"/>
        <v>3713.3229352085132</v>
      </c>
      <c r="F282" s="20">
        <f t="shared" si="19"/>
        <v>154094.37789491232</v>
      </c>
      <c r="G282" s="22"/>
    </row>
    <row r="283" spans="2:7" x14ac:dyDescent="0.35">
      <c r="B283" s="18">
        <v>264</v>
      </c>
      <c r="C283" s="19">
        <f t="shared" si="16"/>
        <v>4652.2787551477313</v>
      </c>
      <c r="D283" s="19">
        <f t="shared" si="17"/>
        <v>916.86154847472756</v>
      </c>
      <c r="E283" s="19">
        <f t="shared" si="18"/>
        <v>3735.4172066730039</v>
      </c>
      <c r="F283" s="20">
        <f t="shared" si="19"/>
        <v>150358.96068823931</v>
      </c>
      <c r="G283" s="22"/>
    </row>
    <row r="284" spans="2:7" x14ac:dyDescent="0.35">
      <c r="B284" s="18">
        <v>265</v>
      </c>
      <c r="C284" s="19">
        <f t="shared" si="16"/>
        <v>4652.2787551477313</v>
      </c>
      <c r="D284" s="19">
        <f t="shared" si="17"/>
        <v>894.6358160950233</v>
      </c>
      <c r="E284" s="19">
        <f t="shared" si="18"/>
        <v>3757.6429390527082</v>
      </c>
      <c r="F284" s="20">
        <f t="shared" si="19"/>
        <v>146601.31774918659</v>
      </c>
      <c r="G284" s="22"/>
    </row>
    <row r="285" spans="2:7" x14ac:dyDescent="0.35">
      <c r="B285" s="18">
        <v>266</v>
      </c>
      <c r="C285" s="19">
        <f t="shared" si="16"/>
        <v>4652.2787551477313</v>
      </c>
      <c r="D285" s="19">
        <f t="shared" si="17"/>
        <v>872.27784060765964</v>
      </c>
      <c r="E285" s="19">
        <f t="shared" si="18"/>
        <v>3780.0009145400713</v>
      </c>
      <c r="F285" s="20">
        <f t="shared" si="19"/>
        <v>142821.31683464651</v>
      </c>
      <c r="G285" s="22"/>
    </row>
    <row r="286" spans="2:7" x14ac:dyDescent="0.35">
      <c r="B286" s="18">
        <v>267</v>
      </c>
      <c r="C286" s="19">
        <f t="shared" si="16"/>
        <v>4652.2787551477313</v>
      </c>
      <c r="D286" s="19">
        <f t="shared" si="17"/>
        <v>849.78683516614626</v>
      </c>
      <c r="E286" s="19">
        <f t="shared" si="18"/>
        <v>3802.4919199815854</v>
      </c>
      <c r="F286" s="20">
        <f t="shared" si="19"/>
        <v>139018.82491466493</v>
      </c>
      <c r="G286" s="22"/>
    </row>
    <row r="287" spans="2:7" x14ac:dyDescent="0.35">
      <c r="B287" s="18">
        <v>268</v>
      </c>
      <c r="C287" s="19">
        <f t="shared" si="16"/>
        <v>4652.2787551477313</v>
      </c>
      <c r="D287" s="19">
        <f t="shared" si="17"/>
        <v>827.16200824225575</v>
      </c>
      <c r="E287" s="19">
        <f t="shared" si="18"/>
        <v>3825.1167469054753</v>
      </c>
      <c r="F287" s="20">
        <f t="shared" si="19"/>
        <v>135193.70816775947</v>
      </c>
      <c r="G287" s="22"/>
    </row>
    <row r="288" spans="2:7" x14ac:dyDescent="0.35">
      <c r="B288" s="18">
        <v>269</v>
      </c>
      <c r="C288" s="19">
        <f t="shared" si="16"/>
        <v>4652.2787551477313</v>
      </c>
      <c r="D288" s="19">
        <f t="shared" si="17"/>
        <v>804.40256359816817</v>
      </c>
      <c r="E288" s="19">
        <f t="shared" si="18"/>
        <v>3847.8761915495634</v>
      </c>
      <c r="F288" s="20">
        <f t="shared" si="19"/>
        <v>131345.83197620991</v>
      </c>
      <c r="G288" s="22"/>
    </row>
    <row r="289" spans="2:7" x14ac:dyDescent="0.35">
      <c r="B289" s="18">
        <v>270</v>
      </c>
      <c r="C289" s="19">
        <f t="shared" si="16"/>
        <v>4652.2787551477313</v>
      </c>
      <c r="D289" s="19">
        <f t="shared" si="17"/>
        <v>781.50770025844815</v>
      </c>
      <c r="E289" s="19">
        <f t="shared" si="18"/>
        <v>3870.7710548892833</v>
      </c>
      <c r="F289" s="20">
        <f t="shared" si="19"/>
        <v>127475.06092132063</v>
      </c>
      <c r="G289" s="22"/>
    </row>
    <row r="290" spans="2:7" x14ac:dyDescent="0.35">
      <c r="B290" s="18">
        <v>271</v>
      </c>
      <c r="C290" s="19">
        <f t="shared" si="16"/>
        <v>4652.2787551477313</v>
      </c>
      <c r="D290" s="19">
        <f t="shared" si="17"/>
        <v>758.47661248185682</v>
      </c>
      <c r="E290" s="19">
        <f t="shared" si="18"/>
        <v>3893.8021426658747</v>
      </c>
      <c r="F290" s="20">
        <f t="shared" si="19"/>
        <v>123581.25877865475</v>
      </c>
      <c r="G290" s="22"/>
    </row>
    <row r="291" spans="2:7" x14ac:dyDescent="0.35">
      <c r="B291" s="18">
        <v>272</v>
      </c>
      <c r="C291" s="19">
        <f t="shared" si="16"/>
        <v>4652.2787551477313</v>
      </c>
      <c r="D291" s="19">
        <f t="shared" si="17"/>
        <v>735.30848973299499</v>
      </c>
      <c r="E291" s="19">
        <f t="shared" si="18"/>
        <v>3916.9702654147363</v>
      </c>
      <c r="F291" s="20">
        <f t="shared" si="19"/>
        <v>119664.28851324001</v>
      </c>
      <c r="G291" s="22"/>
    </row>
    <row r="292" spans="2:7" x14ac:dyDescent="0.35">
      <c r="B292" s="18">
        <v>273</v>
      </c>
      <c r="C292" s="19">
        <f t="shared" si="16"/>
        <v>4652.2787551477313</v>
      </c>
      <c r="D292" s="19">
        <f t="shared" si="17"/>
        <v>712.00251665377732</v>
      </c>
      <c r="E292" s="19">
        <f t="shared" si="18"/>
        <v>3940.2762384939542</v>
      </c>
      <c r="F292" s="20">
        <f t="shared" si="19"/>
        <v>115724.01227474606</v>
      </c>
      <c r="G292" s="22"/>
    </row>
    <row r="293" spans="2:7" x14ac:dyDescent="0.35">
      <c r="B293" s="18">
        <v>274</v>
      </c>
      <c r="C293" s="19">
        <f t="shared" si="16"/>
        <v>4652.2787551477313</v>
      </c>
      <c r="D293" s="19">
        <f t="shared" si="17"/>
        <v>688.55787303473835</v>
      </c>
      <c r="E293" s="19">
        <f t="shared" si="18"/>
        <v>3963.7208821129934</v>
      </c>
      <c r="F293" s="20">
        <f t="shared" si="19"/>
        <v>111760.29139263307</v>
      </c>
      <c r="G293" s="22"/>
    </row>
    <row r="294" spans="2:7" x14ac:dyDescent="0.35">
      <c r="B294" s="18">
        <v>275</v>
      </c>
      <c r="C294" s="19">
        <f t="shared" si="16"/>
        <v>4652.2787551477313</v>
      </c>
      <c r="D294" s="19">
        <f t="shared" si="17"/>
        <v>664.97373378616589</v>
      </c>
      <c r="E294" s="19">
        <f t="shared" si="18"/>
        <v>3987.3050213615652</v>
      </c>
      <c r="F294" s="20">
        <f t="shared" si="19"/>
        <v>107772.9863712715</v>
      </c>
      <c r="G294" s="22"/>
    </row>
    <row r="295" spans="2:7" x14ac:dyDescent="0.35">
      <c r="B295" s="18">
        <v>276</v>
      </c>
      <c r="C295" s="19">
        <f t="shared" si="16"/>
        <v>4652.2787551477313</v>
      </c>
      <c r="D295" s="19">
        <f t="shared" si="17"/>
        <v>641.24926890906465</v>
      </c>
      <c r="E295" s="19">
        <f t="shared" si="18"/>
        <v>4011.0294862386663</v>
      </c>
      <c r="F295" s="20">
        <f t="shared" si="19"/>
        <v>103761.95688503284</v>
      </c>
      <c r="G295" s="22"/>
    </row>
    <row r="296" spans="2:7" x14ac:dyDescent="0.35">
      <c r="B296" s="18">
        <v>277</v>
      </c>
      <c r="C296" s="19">
        <f t="shared" si="16"/>
        <v>4652.2787551477313</v>
      </c>
      <c r="D296" s="19">
        <f t="shared" si="17"/>
        <v>617.3836434659446</v>
      </c>
      <c r="E296" s="19">
        <f t="shared" si="18"/>
        <v>4034.8951116817866</v>
      </c>
      <c r="F296" s="20">
        <f t="shared" si="19"/>
        <v>99727.061773351044</v>
      </c>
      <c r="G296" s="22"/>
    </row>
    <row r="297" spans="2:7" x14ac:dyDescent="0.35">
      <c r="B297" s="18">
        <v>278</v>
      </c>
      <c r="C297" s="19">
        <f t="shared" si="16"/>
        <v>4652.2787551477313</v>
      </c>
      <c r="D297" s="19">
        <f t="shared" si="17"/>
        <v>593.37601755143794</v>
      </c>
      <c r="E297" s="19">
        <f t="shared" si="18"/>
        <v>4058.9027375962933</v>
      </c>
      <c r="F297" s="20">
        <f t="shared" si="19"/>
        <v>95668.159035754754</v>
      </c>
      <c r="G297" s="22"/>
    </row>
    <row r="298" spans="2:7" x14ac:dyDescent="0.35">
      <c r="B298" s="18">
        <v>279</v>
      </c>
      <c r="C298" s="19">
        <f t="shared" si="16"/>
        <v>4652.2787551477313</v>
      </c>
      <c r="D298" s="19">
        <f t="shared" si="17"/>
        <v>569.22554626273984</v>
      </c>
      <c r="E298" s="19">
        <f t="shared" si="18"/>
        <v>4083.0532088849914</v>
      </c>
      <c r="F298" s="20">
        <f t="shared" si="19"/>
        <v>91585.105826869767</v>
      </c>
      <c r="G298" s="22"/>
    </row>
    <row r="299" spans="2:7" x14ac:dyDescent="0.35">
      <c r="B299" s="18">
        <v>280</v>
      </c>
      <c r="C299" s="19">
        <f t="shared" si="16"/>
        <v>4652.2787551477313</v>
      </c>
      <c r="D299" s="19">
        <f t="shared" si="17"/>
        <v>544.93137966987433</v>
      </c>
      <c r="E299" s="19">
        <f t="shared" si="18"/>
        <v>4107.347375477857</v>
      </c>
      <c r="F299" s="20">
        <f t="shared" si="19"/>
        <v>87477.758451391914</v>
      </c>
      <c r="G299" s="22"/>
    </row>
    <row r="300" spans="2:7" x14ac:dyDescent="0.35">
      <c r="B300" s="18">
        <v>281</v>
      </c>
      <c r="C300" s="19">
        <f t="shared" si="16"/>
        <v>4652.2787551477313</v>
      </c>
      <c r="D300" s="19">
        <f t="shared" si="17"/>
        <v>520.49266278578102</v>
      </c>
      <c r="E300" s="19">
        <f t="shared" si="18"/>
        <v>4131.7860923619501</v>
      </c>
      <c r="F300" s="20">
        <f t="shared" si="19"/>
        <v>83345.972359029969</v>
      </c>
      <c r="G300" s="22"/>
    </row>
    <row r="301" spans="2:7" x14ac:dyDescent="0.35">
      <c r="B301" s="18">
        <v>282</v>
      </c>
      <c r="C301" s="19">
        <f t="shared" si="16"/>
        <v>4652.2787551477313</v>
      </c>
      <c r="D301" s="19">
        <f t="shared" si="17"/>
        <v>495.90853553622748</v>
      </c>
      <c r="E301" s="19">
        <f t="shared" si="18"/>
        <v>4156.3702196115037</v>
      </c>
      <c r="F301" s="20">
        <f t="shared" si="19"/>
        <v>79189.602139418465</v>
      </c>
      <c r="G301" s="22"/>
    </row>
    <row r="302" spans="2:7" x14ac:dyDescent="0.35">
      <c r="B302" s="18">
        <v>283</v>
      </c>
      <c r="C302" s="19">
        <f t="shared" si="16"/>
        <v>4652.2787551477313</v>
      </c>
      <c r="D302" s="19">
        <f t="shared" si="17"/>
        <v>471.17813272953902</v>
      </c>
      <c r="E302" s="19">
        <f t="shared" si="18"/>
        <v>4181.100622418192</v>
      </c>
      <c r="F302" s="20">
        <f t="shared" si="19"/>
        <v>75008.501517000273</v>
      </c>
      <c r="G302" s="22"/>
    </row>
    <row r="303" spans="2:7" x14ac:dyDescent="0.35">
      <c r="B303" s="18">
        <v>284</v>
      </c>
      <c r="C303" s="19">
        <f t="shared" si="16"/>
        <v>4652.2787551477313</v>
      </c>
      <c r="D303" s="19">
        <f t="shared" si="17"/>
        <v>446.3005840261506</v>
      </c>
      <c r="E303" s="19">
        <f t="shared" si="18"/>
        <v>4205.978171121581</v>
      </c>
      <c r="F303" s="20">
        <f t="shared" si="19"/>
        <v>70802.523345878697</v>
      </c>
      <c r="G303" s="22"/>
    </row>
    <row r="304" spans="2:7" x14ac:dyDescent="0.35">
      <c r="B304" s="18">
        <v>285</v>
      </c>
      <c r="C304" s="19">
        <f t="shared" si="16"/>
        <v>4652.2787551477313</v>
      </c>
      <c r="D304" s="19">
        <f t="shared" si="17"/>
        <v>421.27501390797732</v>
      </c>
      <c r="E304" s="19">
        <f t="shared" si="18"/>
        <v>4231.0037412397542</v>
      </c>
      <c r="F304" s="20">
        <f t="shared" si="19"/>
        <v>66571.519604638946</v>
      </c>
      <c r="G304" s="22"/>
    </row>
    <row r="305" spans="2:7" x14ac:dyDescent="0.35">
      <c r="B305" s="18">
        <v>286</v>
      </c>
      <c r="C305" s="19">
        <f t="shared" si="16"/>
        <v>4652.2787551477313</v>
      </c>
      <c r="D305" s="19">
        <f t="shared" si="17"/>
        <v>396.10054164760072</v>
      </c>
      <c r="E305" s="19">
        <f t="shared" si="18"/>
        <v>4256.1782135001304</v>
      </c>
      <c r="F305" s="20">
        <f t="shared" si="19"/>
        <v>62315.34139113882</v>
      </c>
      <c r="G305" s="22"/>
    </row>
    <row r="306" spans="2:7" x14ac:dyDescent="0.35">
      <c r="B306" s="18">
        <v>287</v>
      </c>
      <c r="C306" s="19">
        <f t="shared" si="16"/>
        <v>4652.2787551477313</v>
      </c>
      <c r="D306" s="19">
        <f t="shared" si="17"/>
        <v>370.77628127727496</v>
      </c>
      <c r="E306" s="19">
        <f t="shared" si="18"/>
        <v>4281.5024738704569</v>
      </c>
      <c r="F306" s="20">
        <f t="shared" si="19"/>
        <v>58033.83891726836</v>
      </c>
      <c r="G306" s="22"/>
    </row>
    <row r="307" spans="2:7" x14ac:dyDescent="0.35">
      <c r="B307" s="18">
        <v>288</v>
      </c>
      <c r="C307" s="19">
        <f t="shared" si="16"/>
        <v>4652.2787551477313</v>
      </c>
      <c r="D307" s="19">
        <f t="shared" si="17"/>
        <v>345.30134155774579</v>
      </c>
      <c r="E307" s="19">
        <f t="shared" si="18"/>
        <v>4306.9774135899852</v>
      </c>
      <c r="F307" s="20">
        <f t="shared" si="19"/>
        <v>53726.861503678374</v>
      </c>
      <c r="G307" s="22"/>
    </row>
    <row r="308" spans="2:7" x14ac:dyDescent="0.35">
      <c r="B308" s="18">
        <v>289</v>
      </c>
      <c r="C308" s="19">
        <f t="shared" si="16"/>
        <v>4652.2787551477313</v>
      </c>
      <c r="D308" s="19">
        <f t="shared" si="17"/>
        <v>319.67482594688533</v>
      </c>
      <c r="E308" s="19">
        <f t="shared" si="18"/>
        <v>4332.6039292008463</v>
      </c>
      <c r="F308" s="20">
        <f t="shared" si="19"/>
        <v>49394.257574477524</v>
      </c>
      <c r="G308" s="22"/>
    </row>
    <row r="309" spans="2:7" x14ac:dyDescent="0.35">
      <c r="B309" s="18">
        <v>290</v>
      </c>
      <c r="C309" s="19">
        <f t="shared" si="16"/>
        <v>4652.2787551477313</v>
      </c>
      <c r="D309" s="19">
        <f t="shared" si="17"/>
        <v>293.89583256814029</v>
      </c>
      <c r="E309" s="19">
        <f t="shared" si="18"/>
        <v>4358.3829225795907</v>
      </c>
      <c r="F309" s="20">
        <f t="shared" si="19"/>
        <v>45035.874651897931</v>
      </c>
      <c r="G309" s="22"/>
    </row>
    <row r="310" spans="2:7" x14ac:dyDescent="0.35">
      <c r="B310" s="18">
        <v>291</v>
      </c>
      <c r="C310" s="19">
        <f t="shared" si="16"/>
        <v>4652.2787551477313</v>
      </c>
      <c r="D310" s="19">
        <f t="shared" si="17"/>
        <v>267.96345417879172</v>
      </c>
      <c r="E310" s="19">
        <f t="shared" si="18"/>
        <v>4384.3153009689395</v>
      </c>
      <c r="F310" s="20">
        <f t="shared" si="19"/>
        <v>40651.55935092899</v>
      </c>
      <c r="G310" s="22"/>
    </row>
    <row r="311" spans="2:7" x14ac:dyDescent="0.35">
      <c r="B311" s="18">
        <v>292</v>
      </c>
      <c r="C311" s="19">
        <f t="shared" si="16"/>
        <v>4652.2787551477313</v>
      </c>
      <c r="D311" s="19">
        <f t="shared" si="17"/>
        <v>241.87677813802657</v>
      </c>
      <c r="E311" s="19">
        <f t="shared" si="18"/>
        <v>4410.4019770097048</v>
      </c>
      <c r="F311" s="20">
        <f t="shared" si="19"/>
        <v>36241.157373919283</v>
      </c>
      <c r="G311" s="22"/>
    </row>
    <row r="312" spans="2:7" x14ac:dyDescent="0.35">
      <c r="B312" s="18">
        <v>293</v>
      </c>
      <c r="C312" s="19">
        <f t="shared" si="16"/>
        <v>4652.2787551477313</v>
      </c>
      <c r="D312" s="19">
        <f t="shared" si="17"/>
        <v>215.63488637481879</v>
      </c>
      <c r="E312" s="19">
        <f t="shared" si="18"/>
        <v>4436.6438687729124</v>
      </c>
      <c r="F312" s="20">
        <f t="shared" si="19"/>
        <v>31804.513505146369</v>
      </c>
      <c r="G312" s="22"/>
    </row>
    <row r="313" spans="2:7" x14ac:dyDescent="0.35">
      <c r="B313" s="18">
        <v>294</v>
      </c>
      <c r="C313" s="19">
        <f t="shared" si="16"/>
        <v>4652.2787551477313</v>
      </c>
      <c r="D313" s="19">
        <f t="shared" si="17"/>
        <v>189.23685535561995</v>
      </c>
      <c r="E313" s="19">
        <f t="shared" si="18"/>
        <v>4463.0418997921115</v>
      </c>
      <c r="F313" s="20">
        <f t="shared" si="19"/>
        <v>27341.471605354258</v>
      </c>
      <c r="G313" s="22"/>
    </row>
    <row r="314" spans="2:7" x14ac:dyDescent="0.35">
      <c r="B314" s="18">
        <v>295</v>
      </c>
      <c r="C314" s="19">
        <f t="shared" si="16"/>
        <v>4652.2787551477313</v>
      </c>
      <c r="D314" s="19">
        <f t="shared" si="17"/>
        <v>162.68175605185689</v>
      </c>
      <c r="E314" s="19">
        <f t="shared" si="18"/>
        <v>4489.5969990958747</v>
      </c>
      <c r="F314" s="20">
        <f t="shared" si="19"/>
        <v>22851.874606258381</v>
      </c>
      <c r="G314" s="22"/>
    </row>
    <row r="315" spans="2:7" x14ac:dyDescent="0.35">
      <c r="B315" s="18">
        <v>296</v>
      </c>
      <c r="C315" s="19">
        <f t="shared" si="16"/>
        <v>4652.2787551477313</v>
      </c>
      <c r="D315" s="19">
        <f t="shared" si="17"/>
        <v>135.96865390723642</v>
      </c>
      <c r="E315" s="19">
        <f t="shared" si="18"/>
        <v>4516.310101240495</v>
      </c>
      <c r="F315" s="20">
        <f t="shared" si="19"/>
        <v>18335.564505017886</v>
      </c>
      <c r="G315" s="22"/>
    </row>
    <row r="316" spans="2:7" x14ac:dyDescent="0.35">
      <c r="B316" s="18">
        <v>297</v>
      </c>
      <c r="C316" s="19">
        <f t="shared" si="16"/>
        <v>4652.2787551477313</v>
      </c>
      <c r="D316" s="19">
        <f t="shared" si="17"/>
        <v>109.09660880485548</v>
      </c>
      <c r="E316" s="19">
        <f t="shared" si="18"/>
        <v>4543.182146342876</v>
      </c>
      <c r="F316" s="20">
        <f t="shared" si="19"/>
        <v>13792.382358675011</v>
      </c>
      <c r="G316" s="22"/>
    </row>
    <row r="317" spans="2:7" x14ac:dyDescent="0.35">
      <c r="B317" s="18">
        <v>298</v>
      </c>
      <c r="C317" s="19">
        <f t="shared" si="16"/>
        <v>4652.2787551477313</v>
      </c>
      <c r="D317" s="19">
        <f t="shared" si="17"/>
        <v>82.064675034115353</v>
      </c>
      <c r="E317" s="19">
        <f t="shared" si="18"/>
        <v>4570.2140801136156</v>
      </c>
      <c r="F317" s="20">
        <f t="shared" si="19"/>
        <v>9222.1682785613957</v>
      </c>
      <c r="G317" s="22"/>
    </row>
    <row r="318" spans="2:7" x14ac:dyDescent="0.35">
      <c r="B318" s="18">
        <v>299</v>
      </c>
      <c r="C318" s="19">
        <f t="shared" si="16"/>
        <v>4652.2787551477313</v>
      </c>
      <c r="D318" s="19">
        <f t="shared" si="17"/>
        <v>54.871901257439333</v>
      </c>
      <c r="E318" s="19">
        <f t="shared" si="18"/>
        <v>4597.406853890292</v>
      </c>
      <c r="F318" s="20">
        <f t="shared" si="19"/>
        <v>4624.7614246711037</v>
      </c>
      <c r="G318" s="22"/>
    </row>
    <row r="319" spans="2:7" x14ac:dyDescent="0.35">
      <c r="B319" s="18">
        <v>300</v>
      </c>
      <c r="C319" s="19">
        <f t="shared" si="16"/>
        <v>4652.2787551477313</v>
      </c>
      <c r="D319" s="19">
        <f t="shared" si="17"/>
        <v>27.517330476792093</v>
      </c>
      <c r="E319" s="19">
        <f t="shared" si="18"/>
        <v>4624.761424670939</v>
      </c>
      <c r="F319" s="20">
        <f t="shared" si="19"/>
        <v>1.6461854102090001E-10</v>
      </c>
      <c r="G319" s="22"/>
    </row>
    <row r="320" spans="2:7" x14ac:dyDescent="0.35">
      <c r="B320" s="18">
        <v>301</v>
      </c>
      <c r="C320" s="19">
        <f t="shared" si="16"/>
        <v>0</v>
      </c>
      <c r="D320" s="19">
        <f t="shared" si="17"/>
        <v>0</v>
      </c>
      <c r="E320" s="19">
        <f t="shared" si="18"/>
        <v>0</v>
      </c>
      <c r="F320" s="20">
        <f t="shared" si="19"/>
        <v>0</v>
      </c>
      <c r="G320" s="22"/>
    </row>
    <row r="321" spans="2:7" x14ac:dyDescent="0.35">
      <c r="B321" s="18">
        <v>302</v>
      </c>
      <c r="C321" s="19">
        <f t="shared" si="16"/>
        <v>0</v>
      </c>
      <c r="D321" s="19">
        <f t="shared" si="17"/>
        <v>0</v>
      </c>
      <c r="E321" s="19">
        <f t="shared" si="18"/>
        <v>0</v>
      </c>
      <c r="F321" s="20">
        <f t="shared" si="19"/>
        <v>0</v>
      </c>
      <c r="G321" s="22"/>
    </row>
    <row r="322" spans="2:7" x14ac:dyDescent="0.35">
      <c r="B322" s="18">
        <v>303</v>
      </c>
      <c r="C322" s="19">
        <f t="shared" si="16"/>
        <v>0</v>
      </c>
      <c r="D322" s="19">
        <f t="shared" si="17"/>
        <v>0</v>
      </c>
      <c r="E322" s="19">
        <f t="shared" si="18"/>
        <v>0</v>
      </c>
      <c r="F322" s="20">
        <f t="shared" si="19"/>
        <v>0</v>
      </c>
      <c r="G322" s="22"/>
    </row>
    <row r="323" spans="2:7" x14ac:dyDescent="0.35">
      <c r="B323" s="18">
        <v>304</v>
      </c>
      <c r="C323" s="19">
        <f t="shared" si="16"/>
        <v>0</v>
      </c>
      <c r="D323" s="19">
        <f t="shared" si="17"/>
        <v>0</v>
      </c>
      <c r="E323" s="19">
        <f t="shared" si="18"/>
        <v>0</v>
      </c>
      <c r="F323" s="20">
        <f t="shared" si="19"/>
        <v>0</v>
      </c>
      <c r="G323" s="22"/>
    </row>
    <row r="324" spans="2:7" x14ac:dyDescent="0.35">
      <c r="B324" s="18">
        <v>305</v>
      </c>
      <c r="C324" s="19">
        <f t="shared" si="16"/>
        <v>0</v>
      </c>
      <c r="D324" s="19">
        <f t="shared" si="17"/>
        <v>0</v>
      </c>
      <c r="E324" s="19">
        <f t="shared" si="18"/>
        <v>0</v>
      </c>
      <c r="F324" s="20">
        <f t="shared" si="19"/>
        <v>0</v>
      </c>
      <c r="G324" s="22"/>
    </row>
    <row r="325" spans="2:7" x14ac:dyDescent="0.35">
      <c r="B325" s="18">
        <v>306</v>
      </c>
      <c r="C325" s="19">
        <f t="shared" si="16"/>
        <v>0</v>
      </c>
      <c r="D325" s="19">
        <f t="shared" si="17"/>
        <v>0</v>
      </c>
      <c r="E325" s="19">
        <f t="shared" si="18"/>
        <v>0</v>
      </c>
      <c r="F325" s="20">
        <f t="shared" si="19"/>
        <v>0</v>
      </c>
      <c r="G325" s="22"/>
    </row>
    <row r="326" spans="2:7" x14ac:dyDescent="0.35">
      <c r="B326" s="18">
        <v>307</v>
      </c>
      <c r="C326" s="19">
        <f t="shared" si="16"/>
        <v>0</v>
      </c>
      <c r="D326" s="19">
        <f t="shared" si="17"/>
        <v>0</v>
      </c>
      <c r="E326" s="19">
        <f t="shared" si="18"/>
        <v>0</v>
      </c>
      <c r="F326" s="20">
        <f t="shared" si="19"/>
        <v>0</v>
      </c>
      <c r="G326" s="22"/>
    </row>
    <row r="327" spans="2:7" x14ac:dyDescent="0.35">
      <c r="B327" s="18">
        <v>308</v>
      </c>
      <c r="C327" s="19">
        <f t="shared" si="16"/>
        <v>0</v>
      </c>
      <c r="D327" s="19">
        <f t="shared" si="17"/>
        <v>0</v>
      </c>
      <c r="E327" s="19">
        <f t="shared" si="18"/>
        <v>0</v>
      </c>
      <c r="F327" s="20">
        <f t="shared" si="19"/>
        <v>0</v>
      </c>
      <c r="G327" s="22"/>
    </row>
    <row r="328" spans="2:7" x14ac:dyDescent="0.35">
      <c r="B328" s="18">
        <v>309</v>
      </c>
      <c r="C328" s="19">
        <f t="shared" si="16"/>
        <v>0</v>
      </c>
      <c r="D328" s="19">
        <f t="shared" si="17"/>
        <v>0</v>
      </c>
      <c r="E328" s="19">
        <f t="shared" si="18"/>
        <v>0</v>
      </c>
      <c r="F328" s="20">
        <f t="shared" si="19"/>
        <v>0</v>
      </c>
      <c r="G328" s="22"/>
    </row>
    <row r="329" spans="2:7" x14ac:dyDescent="0.35">
      <c r="B329" s="18">
        <v>310</v>
      </c>
      <c r="C329" s="19">
        <f t="shared" si="16"/>
        <v>0</v>
      </c>
      <c r="D329" s="19">
        <f t="shared" si="17"/>
        <v>0</v>
      </c>
      <c r="E329" s="19">
        <f t="shared" si="18"/>
        <v>0</v>
      </c>
      <c r="F329" s="20">
        <f t="shared" si="19"/>
        <v>0</v>
      </c>
      <c r="G329" s="22"/>
    </row>
    <row r="330" spans="2:7" x14ac:dyDescent="0.35">
      <c r="B330" s="18">
        <v>311</v>
      </c>
      <c r="C330" s="19">
        <f t="shared" si="16"/>
        <v>0</v>
      </c>
      <c r="D330" s="19">
        <f t="shared" si="17"/>
        <v>0</v>
      </c>
      <c r="E330" s="19">
        <f t="shared" si="18"/>
        <v>0</v>
      </c>
      <c r="F330" s="20">
        <f t="shared" si="19"/>
        <v>0</v>
      </c>
      <c r="G330" s="22"/>
    </row>
    <row r="331" spans="2:7" x14ac:dyDescent="0.35">
      <c r="B331" s="18">
        <v>312</v>
      </c>
      <c r="C331" s="19">
        <f t="shared" si="16"/>
        <v>0</v>
      </c>
      <c r="D331" s="19">
        <f t="shared" si="17"/>
        <v>0</v>
      </c>
      <c r="E331" s="19">
        <f t="shared" si="18"/>
        <v>0</v>
      </c>
      <c r="F331" s="20">
        <f t="shared" si="19"/>
        <v>0</v>
      </c>
      <c r="G331" s="22"/>
    </row>
    <row r="332" spans="2:7" x14ac:dyDescent="0.35">
      <c r="B332" s="18">
        <v>313</v>
      </c>
      <c r="C332" s="19">
        <f t="shared" si="16"/>
        <v>0</v>
      </c>
      <c r="D332" s="19">
        <f t="shared" si="17"/>
        <v>0</v>
      </c>
      <c r="E332" s="19">
        <f t="shared" si="18"/>
        <v>0</v>
      </c>
      <c r="F332" s="20">
        <f t="shared" si="19"/>
        <v>0</v>
      </c>
      <c r="G332" s="22"/>
    </row>
    <row r="333" spans="2:7" x14ac:dyDescent="0.35">
      <c r="B333" s="18">
        <v>314</v>
      </c>
      <c r="C333" s="19">
        <f t="shared" si="16"/>
        <v>0</v>
      </c>
      <c r="D333" s="19">
        <f t="shared" si="17"/>
        <v>0</v>
      </c>
      <c r="E333" s="19">
        <f t="shared" si="18"/>
        <v>0</v>
      </c>
      <c r="F333" s="20">
        <f t="shared" si="19"/>
        <v>0</v>
      </c>
      <c r="G333" s="22"/>
    </row>
    <row r="334" spans="2:7" x14ac:dyDescent="0.35">
      <c r="B334" s="18">
        <v>315</v>
      </c>
      <c r="C334" s="19">
        <f t="shared" si="16"/>
        <v>0</v>
      </c>
      <c r="D334" s="19">
        <f t="shared" si="17"/>
        <v>0</v>
      </c>
      <c r="E334" s="19">
        <f t="shared" si="18"/>
        <v>0</v>
      </c>
      <c r="F334" s="20">
        <f t="shared" si="19"/>
        <v>0</v>
      </c>
      <c r="G334" s="22"/>
    </row>
    <row r="335" spans="2:7" x14ac:dyDescent="0.35">
      <c r="B335" s="18">
        <v>316</v>
      </c>
      <c r="C335" s="19">
        <f t="shared" si="16"/>
        <v>0</v>
      </c>
      <c r="D335" s="19">
        <f t="shared" si="17"/>
        <v>0</v>
      </c>
      <c r="E335" s="19">
        <f t="shared" si="18"/>
        <v>0</v>
      </c>
      <c r="F335" s="20">
        <f t="shared" si="19"/>
        <v>0</v>
      </c>
      <c r="G335" s="22"/>
    </row>
    <row r="336" spans="2:7" x14ac:dyDescent="0.35">
      <c r="B336" s="18">
        <v>317</v>
      </c>
      <c r="C336" s="19">
        <f t="shared" si="16"/>
        <v>0</v>
      </c>
      <c r="D336" s="19">
        <f t="shared" si="17"/>
        <v>0</v>
      </c>
      <c r="E336" s="19">
        <f t="shared" si="18"/>
        <v>0</v>
      </c>
      <c r="F336" s="20">
        <f t="shared" si="19"/>
        <v>0</v>
      </c>
      <c r="G336" s="22"/>
    </row>
    <row r="337" spans="2:7" x14ac:dyDescent="0.35">
      <c r="B337" s="18">
        <v>318</v>
      </c>
      <c r="C337" s="19">
        <f t="shared" si="16"/>
        <v>0</v>
      </c>
      <c r="D337" s="19">
        <f t="shared" si="17"/>
        <v>0</v>
      </c>
      <c r="E337" s="19">
        <f t="shared" si="18"/>
        <v>0</v>
      </c>
      <c r="F337" s="20">
        <f t="shared" si="19"/>
        <v>0</v>
      </c>
      <c r="G337" s="22"/>
    </row>
    <row r="338" spans="2:7" x14ac:dyDescent="0.35">
      <c r="B338" s="18">
        <v>319</v>
      </c>
      <c r="C338" s="19">
        <f t="shared" si="16"/>
        <v>0</v>
      </c>
      <c r="D338" s="19">
        <f t="shared" si="17"/>
        <v>0</v>
      </c>
      <c r="E338" s="19">
        <f t="shared" si="18"/>
        <v>0</v>
      </c>
      <c r="F338" s="20">
        <f t="shared" si="19"/>
        <v>0</v>
      </c>
      <c r="G338" s="22"/>
    </row>
    <row r="339" spans="2:7" x14ac:dyDescent="0.35">
      <c r="B339" s="18">
        <v>320</v>
      </c>
      <c r="C339" s="19">
        <f t="shared" si="16"/>
        <v>0</v>
      </c>
      <c r="D339" s="19">
        <f t="shared" si="17"/>
        <v>0</v>
      </c>
      <c r="E339" s="19">
        <f t="shared" si="18"/>
        <v>0</v>
      </c>
      <c r="F339" s="20">
        <f t="shared" si="19"/>
        <v>0</v>
      </c>
      <c r="G339" s="22"/>
    </row>
    <row r="340" spans="2:7" x14ac:dyDescent="0.35">
      <c r="B340" s="18">
        <v>321</v>
      </c>
      <c r="C340" s="19">
        <f t="shared" ref="C340:C379" si="20">IF(ROUND(F339,5)&gt;0,E$9,0)</f>
        <v>0</v>
      </c>
      <c r="D340" s="19">
        <f t="shared" ref="D340:D379" si="21">IF(C340&gt;0,IPMT(E$6/12,B340,E$5*12,-E$4),0)</f>
        <v>0</v>
      </c>
      <c r="E340" s="19">
        <f t="shared" ref="E340:E379" si="22">IF(C340&gt;0,PPMT(E$6/12,B340,E$5*12,-E$4),0)</f>
        <v>0</v>
      </c>
      <c r="F340" s="20">
        <f t="shared" ref="F340:F379" si="23">IF(ROUND(F339,5)&gt;0,F339-E340,0)</f>
        <v>0</v>
      </c>
      <c r="G340" s="22"/>
    </row>
    <row r="341" spans="2:7" x14ac:dyDescent="0.35">
      <c r="B341" s="18">
        <v>322</v>
      </c>
      <c r="C341" s="19">
        <f t="shared" si="20"/>
        <v>0</v>
      </c>
      <c r="D341" s="19">
        <f t="shared" si="21"/>
        <v>0</v>
      </c>
      <c r="E341" s="19">
        <f t="shared" si="22"/>
        <v>0</v>
      </c>
      <c r="F341" s="20">
        <f t="shared" si="23"/>
        <v>0</v>
      </c>
      <c r="G341" s="22"/>
    </row>
    <row r="342" spans="2:7" x14ac:dyDescent="0.35">
      <c r="B342" s="18">
        <v>323</v>
      </c>
      <c r="C342" s="19">
        <f t="shared" si="20"/>
        <v>0</v>
      </c>
      <c r="D342" s="19">
        <f t="shared" si="21"/>
        <v>0</v>
      </c>
      <c r="E342" s="19">
        <f t="shared" si="22"/>
        <v>0</v>
      </c>
      <c r="F342" s="20">
        <f t="shared" si="23"/>
        <v>0</v>
      </c>
      <c r="G342" s="22"/>
    </row>
    <row r="343" spans="2:7" x14ac:dyDescent="0.35">
      <c r="B343" s="18">
        <v>324</v>
      </c>
      <c r="C343" s="19">
        <f t="shared" si="20"/>
        <v>0</v>
      </c>
      <c r="D343" s="19">
        <f t="shared" si="21"/>
        <v>0</v>
      </c>
      <c r="E343" s="19">
        <f t="shared" si="22"/>
        <v>0</v>
      </c>
      <c r="F343" s="20">
        <f t="shared" si="23"/>
        <v>0</v>
      </c>
      <c r="G343" s="22"/>
    </row>
    <row r="344" spans="2:7" x14ac:dyDescent="0.35">
      <c r="B344" s="18">
        <v>325</v>
      </c>
      <c r="C344" s="19">
        <f t="shared" si="20"/>
        <v>0</v>
      </c>
      <c r="D344" s="19">
        <f t="shared" si="21"/>
        <v>0</v>
      </c>
      <c r="E344" s="19">
        <f t="shared" si="22"/>
        <v>0</v>
      </c>
      <c r="F344" s="20">
        <f t="shared" si="23"/>
        <v>0</v>
      </c>
      <c r="G344" s="22"/>
    </row>
    <row r="345" spans="2:7" x14ac:dyDescent="0.35">
      <c r="B345" s="18">
        <v>326</v>
      </c>
      <c r="C345" s="19">
        <f t="shared" si="20"/>
        <v>0</v>
      </c>
      <c r="D345" s="19">
        <f t="shared" si="21"/>
        <v>0</v>
      </c>
      <c r="E345" s="19">
        <f t="shared" si="22"/>
        <v>0</v>
      </c>
      <c r="F345" s="20">
        <f t="shared" si="23"/>
        <v>0</v>
      </c>
      <c r="G345" s="22"/>
    </row>
    <row r="346" spans="2:7" x14ac:dyDescent="0.35">
      <c r="B346" s="18">
        <v>327</v>
      </c>
      <c r="C346" s="19">
        <f t="shared" si="20"/>
        <v>0</v>
      </c>
      <c r="D346" s="19">
        <f t="shared" si="21"/>
        <v>0</v>
      </c>
      <c r="E346" s="19">
        <f t="shared" si="22"/>
        <v>0</v>
      </c>
      <c r="F346" s="20">
        <f t="shared" si="23"/>
        <v>0</v>
      </c>
      <c r="G346" s="22"/>
    </row>
    <row r="347" spans="2:7" x14ac:dyDescent="0.35">
      <c r="B347" s="18">
        <v>328</v>
      </c>
      <c r="C347" s="19">
        <f t="shared" si="20"/>
        <v>0</v>
      </c>
      <c r="D347" s="19">
        <f t="shared" si="21"/>
        <v>0</v>
      </c>
      <c r="E347" s="19">
        <f t="shared" si="22"/>
        <v>0</v>
      </c>
      <c r="F347" s="20">
        <f t="shared" si="23"/>
        <v>0</v>
      </c>
      <c r="G347" s="22"/>
    </row>
    <row r="348" spans="2:7" x14ac:dyDescent="0.35">
      <c r="B348" s="18">
        <v>329</v>
      </c>
      <c r="C348" s="19">
        <f t="shared" si="20"/>
        <v>0</v>
      </c>
      <c r="D348" s="19">
        <f t="shared" si="21"/>
        <v>0</v>
      </c>
      <c r="E348" s="19">
        <f t="shared" si="22"/>
        <v>0</v>
      </c>
      <c r="F348" s="20">
        <f t="shared" si="23"/>
        <v>0</v>
      </c>
      <c r="G348" s="22"/>
    </row>
    <row r="349" spans="2:7" x14ac:dyDescent="0.35">
      <c r="B349" s="18">
        <v>330</v>
      </c>
      <c r="C349" s="19">
        <f t="shared" si="20"/>
        <v>0</v>
      </c>
      <c r="D349" s="19">
        <f t="shared" si="21"/>
        <v>0</v>
      </c>
      <c r="E349" s="19">
        <f t="shared" si="22"/>
        <v>0</v>
      </c>
      <c r="F349" s="20">
        <f t="shared" si="23"/>
        <v>0</v>
      </c>
      <c r="G349" s="22"/>
    </row>
    <row r="350" spans="2:7" x14ac:dyDescent="0.35">
      <c r="B350" s="18">
        <v>331</v>
      </c>
      <c r="C350" s="19">
        <f t="shared" si="20"/>
        <v>0</v>
      </c>
      <c r="D350" s="19">
        <f t="shared" si="21"/>
        <v>0</v>
      </c>
      <c r="E350" s="19">
        <f t="shared" si="22"/>
        <v>0</v>
      </c>
      <c r="F350" s="20">
        <f t="shared" si="23"/>
        <v>0</v>
      </c>
      <c r="G350" s="22"/>
    </row>
    <row r="351" spans="2:7" x14ac:dyDescent="0.35">
      <c r="B351" s="18">
        <v>332</v>
      </c>
      <c r="C351" s="19">
        <f t="shared" si="20"/>
        <v>0</v>
      </c>
      <c r="D351" s="19">
        <f t="shared" si="21"/>
        <v>0</v>
      </c>
      <c r="E351" s="19">
        <f t="shared" si="22"/>
        <v>0</v>
      </c>
      <c r="F351" s="20">
        <f t="shared" si="23"/>
        <v>0</v>
      </c>
      <c r="G351" s="22"/>
    </row>
    <row r="352" spans="2:7" x14ac:dyDescent="0.35">
      <c r="B352" s="18">
        <v>333</v>
      </c>
      <c r="C352" s="19">
        <f t="shared" si="20"/>
        <v>0</v>
      </c>
      <c r="D352" s="19">
        <f t="shared" si="21"/>
        <v>0</v>
      </c>
      <c r="E352" s="19">
        <f t="shared" si="22"/>
        <v>0</v>
      </c>
      <c r="F352" s="20">
        <f t="shared" si="23"/>
        <v>0</v>
      </c>
      <c r="G352" s="22"/>
    </row>
    <row r="353" spans="2:7" x14ac:dyDescent="0.35">
      <c r="B353" s="18">
        <v>334</v>
      </c>
      <c r="C353" s="19">
        <f t="shared" si="20"/>
        <v>0</v>
      </c>
      <c r="D353" s="19">
        <f t="shared" si="21"/>
        <v>0</v>
      </c>
      <c r="E353" s="19">
        <f t="shared" si="22"/>
        <v>0</v>
      </c>
      <c r="F353" s="20">
        <f t="shared" si="23"/>
        <v>0</v>
      </c>
      <c r="G353" s="22"/>
    </row>
    <row r="354" spans="2:7" x14ac:dyDescent="0.35">
      <c r="B354" s="18">
        <v>335</v>
      </c>
      <c r="C354" s="19">
        <f t="shared" si="20"/>
        <v>0</v>
      </c>
      <c r="D354" s="19">
        <f t="shared" si="21"/>
        <v>0</v>
      </c>
      <c r="E354" s="19">
        <f t="shared" si="22"/>
        <v>0</v>
      </c>
      <c r="F354" s="20">
        <f t="shared" si="23"/>
        <v>0</v>
      </c>
      <c r="G354" s="22"/>
    </row>
    <row r="355" spans="2:7" x14ac:dyDescent="0.35">
      <c r="B355" s="18">
        <v>336</v>
      </c>
      <c r="C355" s="19">
        <f t="shared" si="20"/>
        <v>0</v>
      </c>
      <c r="D355" s="19">
        <f t="shared" si="21"/>
        <v>0</v>
      </c>
      <c r="E355" s="19">
        <f t="shared" si="22"/>
        <v>0</v>
      </c>
      <c r="F355" s="20">
        <f t="shared" si="23"/>
        <v>0</v>
      </c>
      <c r="G355" s="22"/>
    </row>
    <row r="356" spans="2:7" x14ac:dyDescent="0.35">
      <c r="B356" s="18">
        <v>337</v>
      </c>
      <c r="C356" s="19">
        <f t="shared" si="20"/>
        <v>0</v>
      </c>
      <c r="D356" s="19">
        <f t="shared" si="21"/>
        <v>0</v>
      </c>
      <c r="E356" s="19">
        <f t="shared" si="22"/>
        <v>0</v>
      </c>
      <c r="F356" s="20">
        <f t="shared" si="23"/>
        <v>0</v>
      </c>
      <c r="G356" s="22"/>
    </row>
    <row r="357" spans="2:7" x14ac:dyDescent="0.35">
      <c r="B357" s="18">
        <v>338</v>
      </c>
      <c r="C357" s="19">
        <f t="shared" si="20"/>
        <v>0</v>
      </c>
      <c r="D357" s="19">
        <f t="shared" si="21"/>
        <v>0</v>
      </c>
      <c r="E357" s="19">
        <f t="shared" si="22"/>
        <v>0</v>
      </c>
      <c r="F357" s="20">
        <f t="shared" si="23"/>
        <v>0</v>
      </c>
      <c r="G357" s="22"/>
    </row>
    <row r="358" spans="2:7" x14ac:dyDescent="0.35">
      <c r="B358" s="18">
        <v>339</v>
      </c>
      <c r="C358" s="19">
        <f t="shared" si="20"/>
        <v>0</v>
      </c>
      <c r="D358" s="19">
        <f t="shared" si="21"/>
        <v>0</v>
      </c>
      <c r="E358" s="19">
        <f t="shared" si="22"/>
        <v>0</v>
      </c>
      <c r="F358" s="20">
        <f t="shared" si="23"/>
        <v>0</v>
      </c>
      <c r="G358" s="22"/>
    </row>
    <row r="359" spans="2:7" x14ac:dyDescent="0.35">
      <c r="B359" s="18">
        <v>340</v>
      </c>
      <c r="C359" s="19">
        <f t="shared" si="20"/>
        <v>0</v>
      </c>
      <c r="D359" s="19">
        <f t="shared" si="21"/>
        <v>0</v>
      </c>
      <c r="E359" s="19">
        <f t="shared" si="22"/>
        <v>0</v>
      </c>
      <c r="F359" s="20">
        <f t="shared" si="23"/>
        <v>0</v>
      </c>
      <c r="G359" s="22"/>
    </row>
    <row r="360" spans="2:7" x14ac:dyDescent="0.35">
      <c r="B360" s="18">
        <v>341</v>
      </c>
      <c r="C360" s="19">
        <f t="shared" si="20"/>
        <v>0</v>
      </c>
      <c r="D360" s="19">
        <f t="shared" si="21"/>
        <v>0</v>
      </c>
      <c r="E360" s="19">
        <f t="shared" si="22"/>
        <v>0</v>
      </c>
      <c r="F360" s="20">
        <f t="shared" si="23"/>
        <v>0</v>
      </c>
      <c r="G360" s="22"/>
    </row>
    <row r="361" spans="2:7" x14ac:dyDescent="0.35">
      <c r="B361" s="18">
        <v>342</v>
      </c>
      <c r="C361" s="19">
        <f t="shared" si="20"/>
        <v>0</v>
      </c>
      <c r="D361" s="19">
        <f t="shared" si="21"/>
        <v>0</v>
      </c>
      <c r="E361" s="19">
        <f t="shared" si="22"/>
        <v>0</v>
      </c>
      <c r="F361" s="20">
        <f t="shared" si="23"/>
        <v>0</v>
      </c>
      <c r="G361" s="22"/>
    </row>
    <row r="362" spans="2:7" x14ac:dyDescent="0.35">
      <c r="B362" s="18">
        <v>343</v>
      </c>
      <c r="C362" s="19">
        <f t="shared" si="20"/>
        <v>0</v>
      </c>
      <c r="D362" s="19">
        <f t="shared" si="21"/>
        <v>0</v>
      </c>
      <c r="E362" s="19">
        <f t="shared" si="22"/>
        <v>0</v>
      </c>
      <c r="F362" s="20">
        <f t="shared" si="23"/>
        <v>0</v>
      </c>
      <c r="G362" s="22"/>
    </row>
    <row r="363" spans="2:7" x14ac:dyDescent="0.35">
      <c r="B363" s="18">
        <v>344</v>
      </c>
      <c r="C363" s="19">
        <f t="shared" si="20"/>
        <v>0</v>
      </c>
      <c r="D363" s="19">
        <f t="shared" si="21"/>
        <v>0</v>
      </c>
      <c r="E363" s="19">
        <f t="shared" si="22"/>
        <v>0</v>
      </c>
      <c r="F363" s="20">
        <f t="shared" si="23"/>
        <v>0</v>
      </c>
      <c r="G363" s="22"/>
    </row>
    <row r="364" spans="2:7" x14ac:dyDescent="0.35">
      <c r="B364" s="18">
        <v>345</v>
      </c>
      <c r="C364" s="19">
        <f t="shared" si="20"/>
        <v>0</v>
      </c>
      <c r="D364" s="19">
        <f t="shared" si="21"/>
        <v>0</v>
      </c>
      <c r="E364" s="19">
        <f t="shared" si="22"/>
        <v>0</v>
      </c>
      <c r="F364" s="20">
        <f t="shared" si="23"/>
        <v>0</v>
      </c>
      <c r="G364" s="22"/>
    </row>
    <row r="365" spans="2:7" x14ac:dyDescent="0.35">
      <c r="B365" s="18">
        <v>346</v>
      </c>
      <c r="C365" s="19">
        <f t="shared" si="20"/>
        <v>0</v>
      </c>
      <c r="D365" s="19">
        <f t="shared" si="21"/>
        <v>0</v>
      </c>
      <c r="E365" s="19">
        <f t="shared" si="22"/>
        <v>0</v>
      </c>
      <c r="F365" s="20">
        <f t="shared" si="23"/>
        <v>0</v>
      </c>
      <c r="G365" s="22"/>
    </row>
    <row r="366" spans="2:7" x14ac:dyDescent="0.35">
      <c r="B366" s="18">
        <v>347</v>
      </c>
      <c r="C366" s="19">
        <f t="shared" si="20"/>
        <v>0</v>
      </c>
      <c r="D366" s="19">
        <f t="shared" si="21"/>
        <v>0</v>
      </c>
      <c r="E366" s="19">
        <f t="shared" si="22"/>
        <v>0</v>
      </c>
      <c r="F366" s="20">
        <f t="shared" si="23"/>
        <v>0</v>
      </c>
      <c r="G366" s="22"/>
    </row>
    <row r="367" spans="2:7" x14ac:dyDescent="0.35">
      <c r="B367" s="18">
        <v>348</v>
      </c>
      <c r="C367" s="19">
        <f t="shared" si="20"/>
        <v>0</v>
      </c>
      <c r="D367" s="19">
        <f t="shared" si="21"/>
        <v>0</v>
      </c>
      <c r="E367" s="19">
        <f t="shared" si="22"/>
        <v>0</v>
      </c>
      <c r="F367" s="20">
        <f t="shared" si="23"/>
        <v>0</v>
      </c>
      <c r="G367" s="22"/>
    </row>
    <row r="368" spans="2:7" x14ac:dyDescent="0.35">
      <c r="B368" s="18">
        <v>349</v>
      </c>
      <c r="C368" s="19">
        <f t="shared" si="20"/>
        <v>0</v>
      </c>
      <c r="D368" s="19">
        <f t="shared" si="21"/>
        <v>0</v>
      </c>
      <c r="E368" s="19">
        <f t="shared" si="22"/>
        <v>0</v>
      </c>
      <c r="F368" s="20">
        <f t="shared" si="23"/>
        <v>0</v>
      </c>
      <c r="G368" s="22"/>
    </row>
    <row r="369" spans="2:7" x14ac:dyDescent="0.35">
      <c r="B369" s="18">
        <v>350</v>
      </c>
      <c r="C369" s="19">
        <f t="shared" si="20"/>
        <v>0</v>
      </c>
      <c r="D369" s="19">
        <f t="shared" si="21"/>
        <v>0</v>
      </c>
      <c r="E369" s="19">
        <f t="shared" si="22"/>
        <v>0</v>
      </c>
      <c r="F369" s="20">
        <f t="shared" si="23"/>
        <v>0</v>
      </c>
      <c r="G369" s="22"/>
    </row>
    <row r="370" spans="2:7" x14ac:dyDescent="0.35">
      <c r="B370" s="18">
        <v>351</v>
      </c>
      <c r="C370" s="19">
        <f t="shared" si="20"/>
        <v>0</v>
      </c>
      <c r="D370" s="19">
        <f t="shared" si="21"/>
        <v>0</v>
      </c>
      <c r="E370" s="19">
        <f t="shared" si="22"/>
        <v>0</v>
      </c>
      <c r="F370" s="20">
        <f t="shared" si="23"/>
        <v>0</v>
      </c>
      <c r="G370" s="22"/>
    </row>
    <row r="371" spans="2:7" x14ac:dyDescent="0.35">
      <c r="B371" s="18">
        <v>352</v>
      </c>
      <c r="C371" s="19">
        <f t="shared" si="20"/>
        <v>0</v>
      </c>
      <c r="D371" s="19">
        <f t="shared" si="21"/>
        <v>0</v>
      </c>
      <c r="E371" s="19">
        <f t="shared" si="22"/>
        <v>0</v>
      </c>
      <c r="F371" s="20">
        <f t="shared" si="23"/>
        <v>0</v>
      </c>
      <c r="G371" s="22"/>
    </row>
    <row r="372" spans="2:7" x14ac:dyDescent="0.35">
      <c r="B372" s="18">
        <v>353</v>
      </c>
      <c r="C372" s="19">
        <f t="shared" si="20"/>
        <v>0</v>
      </c>
      <c r="D372" s="19">
        <f t="shared" si="21"/>
        <v>0</v>
      </c>
      <c r="E372" s="19">
        <f t="shared" si="22"/>
        <v>0</v>
      </c>
      <c r="F372" s="20">
        <f t="shared" si="23"/>
        <v>0</v>
      </c>
      <c r="G372" s="22"/>
    </row>
    <row r="373" spans="2:7" x14ac:dyDescent="0.35">
      <c r="B373" s="18">
        <v>354</v>
      </c>
      <c r="C373" s="19">
        <f t="shared" si="20"/>
        <v>0</v>
      </c>
      <c r="D373" s="19">
        <f t="shared" si="21"/>
        <v>0</v>
      </c>
      <c r="E373" s="19">
        <f t="shared" si="22"/>
        <v>0</v>
      </c>
      <c r="F373" s="20">
        <f t="shared" si="23"/>
        <v>0</v>
      </c>
      <c r="G373" s="22"/>
    </row>
    <row r="374" spans="2:7" x14ac:dyDescent="0.35">
      <c r="B374" s="18">
        <v>355</v>
      </c>
      <c r="C374" s="19">
        <f t="shared" si="20"/>
        <v>0</v>
      </c>
      <c r="D374" s="19">
        <f t="shared" si="21"/>
        <v>0</v>
      </c>
      <c r="E374" s="19">
        <f t="shared" si="22"/>
        <v>0</v>
      </c>
      <c r="F374" s="20">
        <f t="shared" si="23"/>
        <v>0</v>
      </c>
      <c r="G374" s="22"/>
    </row>
    <row r="375" spans="2:7" x14ac:dyDescent="0.35">
      <c r="B375" s="18">
        <v>356</v>
      </c>
      <c r="C375" s="19">
        <f t="shared" si="20"/>
        <v>0</v>
      </c>
      <c r="D375" s="19">
        <f t="shared" si="21"/>
        <v>0</v>
      </c>
      <c r="E375" s="19">
        <f t="shared" si="22"/>
        <v>0</v>
      </c>
      <c r="F375" s="20">
        <f t="shared" si="23"/>
        <v>0</v>
      </c>
      <c r="G375" s="22"/>
    </row>
    <row r="376" spans="2:7" x14ac:dyDescent="0.35">
      <c r="B376" s="18">
        <v>357</v>
      </c>
      <c r="C376" s="19">
        <f t="shared" si="20"/>
        <v>0</v>
      </c>
      <c r="D376" s="19">
        <f t="shared" si="21"/>
        <v>0</v>
      </c>
      <c r="E376" s="19">
        <f t="shared" si="22"/>
        <v>0</v>
      </c>
      <c r="F376" s="20">
        <f t="shared" si="23"/>
        <v>0</v>
      </c>
      <c r="G376" s="22"/>
    </row>
    <row r="377" spans="2:7" x14ac:dyDescent="0.35">
      <c r="B377" s="18">
        <v>358</v>
      </c>
      <c r="C377" s="19">
        <f t="shared" si="20"/>
        <v>0</v>
      </c>
      <c r="D377" s="19">
        <f t="shared" si="21"/>
        <v>0</v>
      </c>
      <c r="E377" s="19">
        <f t="shared" si="22"/>
        <v>0</v>
      </c>
      <c r="F377" s="20">
        <f t="shared" si="23"/>
        <v>0</v>
      </c>
      <c r="G377" s="22"/>
    </row>
    <row r="378" spans="2:7" x14ac:dyDescent="0.35">
      <c r="B378" s="18">
        <v>359</v>
      </c>
      <c r="C378" s="19">
        <f t="shared" si="20"/>
        <v>0</v>
      </c>
      <c r="D378" s="19">
        <f t="shared" si="21"/>
        <v>0</v>
      </c>
      <c r="E378" s="19">
        <f t="shared" si="22"/>
        <v>0</v>
      </c>
      <c r="F378" s="20">
        <f t="shared" si="23"/>
        <v>0</v>
      </c>
      <c r="G378" s="22"/>
    </row>
    <row r="379" spans="2:7" x14ac:dyDescent="0.35">
      <c r="B379" s="18">
        <v>360</v>
      </c>
      <c r="C379" s="19">
        <f t="shared" si="20"/>
        <v>0</v>
      </c>
      <c r="D379" s="19">
        <f t="shared" si="21"/>
        <v>0</v>
      </c>
      <c r="E379" s="19">
        <f t="shared" si="22"/>
        <v>0</v>
      </c>
      <c r="F379" s="20">
        <f t="shared" si="23"/>
        <v>0</v>
      </c>
      <c r="G379" s="22"/>
    </row>
  </sheetData>
  <mergeCells count="6">
    <mergeCell ref="B15:F16"/>
    <mergeCell ref="B1:F1"/>
    <mergeCell ref="C2:E2"/>
    <mergeCell ref="C3:E3"/>
    <mergeCell ref="C8:E8"/>
    <mergeCell ref="C13:E13"/>
  </mergeCells>
  <conditionalFormatting sqref="B20:G379">
    <cfRule type="expression" dxfId="1" priority="1" stopIfTrue="1">
      <formula>$B20&gt;($E$5*12)</formula>
    </cfRule>
    <cfRule type="expression" dxfId="0" priority="2" stopIfTrue="1">
      <formula>$B20=($E$5*12)</formula>
    </cfRule>
  </conditionalFormatting>
  <dataValidations count="1">
    <dataValidation type="whole" allowBlank="1" showInputMessage="1" showErrorMessage="1" errorTitle="Loan Term (Years)" error="Please enter a loan term of between 1 and 30 years. " promptTitle="Loan Term (Years)" prompt="Please enter a loan term of between 1 and 30 years" sqref="E5" xr:uid="{53387949-ADD7-43C0-B59B-A58119741810}">
      <formula1>1</formula1>
      <formula2>30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Rao</dc:creator>
  <cp:lastModifiedBy>Ali Rao</cp:lastModifiedBy>
  <dcterms:created xsi:type="dcterms:W3CDTF">2024-03-24T11:20:05Z</dcterms:created>
  <dcterms:modified xsi:type="dcterms:W3CDTF">2024-03-25T09:38:29Z</dcterms:modified>
</cp:coreProperties>
</file>